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Fuel log" sheetId="2" state="visible" r:id="rId4"/>
    <sheet name="Results" sheetId="3" state="visible" r:id="rId5"/>
    <sheet name="Payback" sheetId="4" state="visible" r:id="rId6"/>
  </sheets>
  <definedNames>
    <definedName function="false" hidden="false" localSheetId="1" name="_xlnm.Print_Titles" vbProcedure="false">'Fuel log'!$4:$4</definedName>
    <definedName function="false" hidden="false" localSheetId="2" name="_xlnm.Print_Titles" vbProcedure="false">Results!$4:$4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4" authorId="0">
      <text>
        <r>
          <rPr>
            <sz val="10"/>
            <rFont val="Arial"/>
            <family val="2"/>
          </rPr>
          <t xml:space="preserve">Distance since the same vehicle's previous fill. Blank for the first fill of each vehicle — that fill only sets the starting point.</t>
        </r>
      </text>
    </comment>
  </commentList>
</comments>
</file>

<file path=xl/sharedStrings.xml><?xml version="1.0" encoding="utf-8"?>
<sst xmlns="http://schemas.openxmlformats.org/spreadsheetml/2006/main" count="86" uniqueCount="73">
  <si>
    <r>
      <rPr>
        <b val="true"/>
        <sz val="16"/>
        <color rgb="FF0B2818"/>
        <rFont val="Arial"/>
        <family val="0"/>
        <charset val="1"/>
      </rPr>
      <t xml:space="preserve">Greentech fleet fuel worksheet  |  </t>
    </r>
    <r>
      <rPr>
        <b val="true"/>
        <sz val="16"/>
        <color rgb="FF0B2818"/>
        <rFont val="Noto Sans CJK SC"/>
        <family val="2"/>
      </rPr>
      <t xml:space="preserve">車隊油耗試算表</t>
    </r>
  </si>
  <si>
    <t xml:space="preserve">Measure first, then order. Log your own fuel for a few weeks, and the sheets below work out km per litre, the fuel saved and the payback on your own numbers.</t>
  </si>
  <si>
    <t xml:space="preserve">先量再買：用自己的加油紀錄記幾週，後面的工作表會自動算出每公升公里數、省下的油與回本期。</t>
  </si>
  <si>
    <r>
      <rPr>
        <b val="true"/>
        <sz val="11"/>
        <color rgb="FF117A11"/>
        <rFont val="Arial"/>
        <family val="0"/>
        <charset val="1"/>
      </rPr>
      <t xml:space="preserve">HOW TO USE  |  </t>
    </r>
    <r>
      <rPr>
        <b val="true"/>
        <sz val="11"/>
        <color rgb="FF117A11"/>
        <rFont val="Noto Sans CJK SC"/>
        <family val="2"/>
      </rPr>
      <t xml:space="preserve">使用方式</t>
    </r>
  </si>
  <si>
    <t xml:space="preserve">1.  Before installation: for at least 2–4 weeks (30 days is better), fill each vehicle to full every time and log it on the "Fuel log" sheet — vehicle, date, odometer, litres. Period = Before.</t>
  </si>
  <si>
    <r>
      <rPr>
        <sz val="10"/>
        <color rgb="FF3C5147"/>
        <rFont val="Noto Sans CJK SC"/>
        <family val="2"/>
      </rPr>
      <t xml:space="preserve">     裝機前：至少 </t>
    </r>
    <r>
      <rPr>
        <sz val="10"/>
        <color rgb="FF3C5147"/>
        <rFont val="Arial"/>
        <family val="0"/>
        <charset val="1"/>
      </rPr>
      <t xml:space="preserve">2–4 </t>
    </r>
    <r>
      <rPr>
        <sz val="10"/>
        <color rgb="FF3C5147"/>
        <rFont val="Noto Sans CJK SC"/>
        <family val="2"/>
      </rPr>
      <t xml:space="preserve">週（</t>
    </r>
    <r>
      <rPr>
        <sz val="10"/>
        <color rgb="FF3C5147"/>
        <rFont val="Arial"/>
        <family val="0"/>
        <charset val="1"/>
      </rPr>
      <t xml:space="preserve">30 </t>
    </r>
    <r>
      <rPr>
        <sz val="10"/>
        <color rgb="FF3C5147"/>
        <rFont val="Noto Sans CJK SC"/>
        <family val="2"/>
      </rPr>
      <t xml:space="preserve">天更好），每次都加滿，在「</t>
    </r>
    <r>
      <rPr>
        <sz val="10"/>
        <color rgb="FF3C5147"/>
        <rFont val="Arial"/>
        <family val="0"/>
        <charset val="1"/>
      </rPr>
      <t xml:space="preserve">Fuel log</t>
    </r>
    <r>
      <rPr>
        <sz val="10"/>
        <color rgb="FF3C5147"/>
        <rFont val="Noto Sans CJK SC"/>
        <family val="2"/>
      </rPr>
      <t xml:space="preserve">」記下車號、日期、里程、加油量。期間選 </t>
    </r>
    <r>
      <rPr>
        <sz val="10"/>
        <color rgb="FF3C5147"/>
        <rFont val="Arial"/>
        <family val="0"/>
        <charset val="1"/>
      </rPr>
      <t xml:space="preserve">Before</t>
    </r>
    <r>
      <rPr>
        <sz val="10"/>
        <color rgb="FF3C5147"/>
        <rFont val="Noto Sans CJK SC"/>
        <family val="2"/>
      </rPr>
      <t xml:space="preserve">。</t>
    </r>
  </si>
  <si>
    <t xml:space="preserve">2.  Install Greentech at a fill-up. Keep the same vehicles, routes and drivers, and keep logging. Period = After.</t>
  </si>
  <si>
    <r>
      <rPr>
        <sz val="10"/>
        <color rgb="FF3C5147"/>
        <rFont val="Noto Sans CJK SC"/>
        <family val="2"/>
      </rPr>
      <t xml:space="preserve">     在加油時裝上 </t>
    </r>
    <r>
      <rPr>
        <sz val="10"/>
        <color rgb="FF3C5147"/>
        <rFont val="Arial"/>
        <family val="0"/>
        <charset val="1"/>
      </rPr>
      <t xml:space="preserve">Greentech</t>
    </r>
    <r>
      <rPr>
        <sz val="10"/>
        <color rgb="FF3C5147"/>
        <rFont val="Noto Sans CJK SC"/>
        <family val="2"/>
      </rPr>
      <t xml:space="preserve">。車輛、路線、駕駛維持不變，照樣記錄。期間選 </t>
    </r>
    <r>
      <rPr>
        <sz val="10"/>
        <color rgb="FF3C5147"/>
        <rFont val="Arial"/>
        <family val="0"/>
        <charset val="1"/>
      </rPr>
      <t xml:space="preserve">After</t>
    </r>
    <r>
      <rPr>
        <sz val="10"/>
        <color rgb="FF3C5147"/>
        <rFont val="Noto Sans CJK SC"/>
        <family val="2"/>
      </rPr>
      <t xml:space="preserve">。</t>
    </r>
  </si>
  <si>
    <t xml:space="preserve">3.  "Results": type your vehicle IDs in the yellow column. Each vehicle gets km per litre before and after, and the fuel saved.</t>
  </si>
  <si>
    <r>
      <rPr>
        <sz val="10"/>
        <color rgb="FF3C5147"/>
        <rFont val="Noto Sans CJK SC"/>
        <family val="2"/>
      </rPr>
      <t xml:space="preserve">     「</t>
    </r>
    <r>
      <rPr>
        <sz val="10"/>
        <color rgb="FF3C5147"/>
        <rFont val="Arial"/>
        <family val="0"/>
        <charset val="1"/>
      </rPr>
      <t xml:space="preserve">Results</t>
    </r>
    <r>
      <rPr>
        <sz val="10"/>
        <color rgb="FF3C5147"/>
        <rFont val="Noto Sans CJK SC"/>
        <family val="2"/>
      </rPr>
      <t xml:space="preserve">」：在黃色欄位打上車號，每台車會算出裝機前後的每公升公里數與省下的油。</t>
    </r>
  </si>
  <si>
    <t xml:space="preserve">4.  "Payback": enter your monthly fuel spend and the unit price from your quote. It works out the monthly saving and the payback.</t>
  </si>
  <si>
    <r>
      <rPr>
        <sz val="10"/>
        <color rgb="FF3C5147"/>
        <rFont val="Noto Sans CJK SC"/>
        <family val="2"/>
      </rPr>
      <t xml:space="preserve">     「</t>
    </r>
    <r>
      <rPr>
        <sz val="10"/>
        <color rgb="FF3C5147"/>
        <rFont val="Arial"/>
        <family val="0"/>
        <charset val="1"/>
      </rPr>
      <t xml:space="preserve">Payback</t>
    </r>
    <r>
      <rPr>
        <sz val="10"/>
        <color rgb="FF3C5147"/>
        <rFont val="Noto Sans CJK SC"/>
        <family val="2"/>
      </rPr>
      <t xml:space="preserve">」：填入每月油費與報價單上的單價，算出每月省多少、多久回本。</t>
    </r>
  </si>
  <si>
    <r>
      <rPr>
        <b val="true"/>
        <sz val="11"/>
        <color rgb="FF117A11"/>
        <rFont val="Arial"/>
        <family val="0"/>
        <charset val="1"/>
      </rPr>
      <t xml:space="preserve">LEGEND  |  </t>
    </r>
    <r>
      <rPr>
        <b val="true"/>
        <sz val="11"/>
        <color rgb="FF117A11"/>
        <rFont val="Noto Sans CJK SC"/>
        <family val="2"/>
      </rPr>
      <t xml:space="preserve">顏色說明</t>
    </r>
  </si>
  <si>
    <t xml:space="preserve">Yellow cells = you fill in.   Grey cells = calculated, do not type over them.   Blue rows = example (EXAMPLE-1) — overwrite with your own vehicles.</t>
  </si>
  <si>
    <r>
      <rPr>
        <sz val="10"/>
        <color rgb="FF3C5147"/>
        <rFont val="Noto Sans CJK SC"/>
        <family val="2"/>
      </rPr>
      <t xml:space="preserve">黃色＝你填；灰色＝自動計算，請勿覆蓋；藍色列＝範例（</t>
    </r>
    <r>
      <rPr>
        <sz val="10"/>
        <color rgb="FF3C5147"/>
        <rFont val="Arial"/>
        <family val="0"/>
        <charset val="1"/>
      </rPr>
      <t xml:space="preserve">EXAMPLE-1</t>
    </r>
    <r>
      <rPr>
        <sz val="10"/>
        <color rgb="FF3C5147"/>
        <rFont val="Noto Sans CJK SC"/>
        <family val="2"/>
      </rPr>
      <t xml:space="preserve">），直接改成你自己的車。</t>
    </r>
  </si>
  <si>
    <r>
      <rPr>
        <b val="true"/>
        <sz val="11"/>
        <color rgb="FF117A11"/>
        <rFont val="Arial"/>
        <family val="0"/>
        <charset val="1"/>
      </rPr>
      <t xml:space="preserve">TIPS FOR A READABLE RESULT  |  </t>
    </r>
    <r>
      <rPr>
        <b val="true"/>
        <sz val="11"/>
        <color rgb="FF117A11"/>
        <rFont val="Noto Sans CJK SC"/>
        <family val="2"/>
      </rPr>
      <t xml:space="preserve">讓結果讀得出來的訣竅</t>
    </r>
  </si>
  <si>
    <t xml:space="preserve">•  Fill to full every time (full-to-full). The litres at a fill are the fuel used since the previous fill.</t>
  </si>
  <si>
    <t xml:space="preserve">•  Record the odometer at every fill. Single tanks swing with load, traffic and weather — the trend over weeks is what counts.</t>
  </si>
  <si>
    <t xml:space="preserve">•  Change one thing at a time: same vehicles, same routes, same drivers during both periods.</t>
  </si>
  <si>
    <t xml:space="preserve">•  For machines that work in one place (excavators, generators), use engine hours instead of km: put hours in the Odometer column; the result reads as hours per litre.</t>
  </si>
  <si>
    <r>
      <rPr>
        <b val="true"/>
        <sz val="11"/>
        <color rgb="FF117A11"/>
        <rFont val="Arial"/>
        <family val="0"/>
        <charset val="1"/>
      </rPr>
      <t xml:space="preserve">ORDER OR ASK  |  </t>
    </r>
    <r>
      <rPr>
        <b val="true"/>
        <sz val="11"/>
        <color rgb="FF117A11"/>
        <rFont val="Noto Sans CJK SC"/>
        <family val="2"/>
      </rPr>
      <t xml:space="preserve">下單或詢價</t>
    </r>
  </si>
  <si>
    <t xml:space="preserve">Prefer to skip the measuring? You are welcome to order directly — Greentech starts working from the first drive after installation.</t>
  </si>
  <si>
    <t xml:space="preserve">不想先試算，也歡迎直接購買——安裝後第一趟就開始作用。</t>
  </si>
  <si>
    <t xml:space="preserve">Fleet quotes and installation: order@greentech.tw  ·  greentech.tw/fleet-quote/</t>
  </si>
  <si>
    <t xml:space="preserve">Results vary with vehicle condition, load, route and driving. This worksheet shows your own measurements; it is not a performance guarantee.</t>
  </si>
  <si>
    <r>
      <rPr>
        <b val="true"/>
        <sz val="14"/>
        <color rgb="FF0B2818"/>
        <rFont val="Arial"/>
        <family val="0"/>
        <charset val="1"/>
      </rPr>
      <t xml:space="preserve">Fuel log  |  </t>
    </r>
    <r>
      <rPr>
        <b val="true"/>
        <sz val="14"/>
        <color rgb="FF0B2818"/>
        <rFont val="Noto Sans CJK SC"/>
        <family val="2"/>
      </rPr>
      <t xml:space="preserve">加油紀錄</t>
    </r>
  </si>
  <si>
    <r>
      <rPr>
        <sz val="9"/>
        <color rgb="FF3C5147"/>
        <rFont val="Arial"/>
        <family val="0"/>
        <charset val="1"/>
      </rPr>
      <t xml:space="preserve">One row per fill-up, fill to full each time. Rows can be in any order — each fill is matched to the same vehicle's previous odometer reading.  </t>
    </r>
    <r>
      <rPr>
        <sz val="9"/>
        <color rgb="FF3C5147"/>
        <rFont val="Noto Sans CJK SC"/>
        <family val="2"/>
      </rPr>
      <t xml:space="preserve">每次加油一列、每次加滿；順序不限，系統會自動找同一台車上一次的里程。</t>
    </r>
  </si>
  <si>
    <r>
      <rPr>
        <b val="true"/>
        <sz val="10"/>
        <color rgb="FFFFFFFF"/>
        <rFont val="Arial"/>
        <family val="0"/>
        <charset val="1"/>
      </rPr>
      <t xml:space="preserve">Vehicle ID
</t>
    </r>
    <r>
      <rPr>
        <b val="true"/>
        <sz val="10"/>
        <color rgb="FFFFFFFF"/>
        <rFont val="Noto Sans CJK SC"/>
        <family val="2"/>
      </rPr>
      <t xml:space="preserve">車號</t>
    </r>
  </si>
  <si>
    <r>
      <rPr>
        <b val="true"/>
        <sz val="10"/>
        <color rgb="FFFFFFFF"/>
        <rFont val="Arial"/>
        <family val="0"/>
        <charset val="1"/>
      </rPr>
      <t xml:space="preserve">Date
</t>
    </r>
    <r>
      <rPr>
        <b val="true"/>
        <sz val="10"/>
        <color rgb="FFFFFFFF"/>
        <rFont val="Noto Sans CJK SC"/>
        <family val="2"/>
      </rPr>
      <t xml:space="preserve">日期</t>
    </r>
  </si>
  <si>
    <r>
      <rPr>
        <b val="true"/>
        <sz val="10"/>
        <color rgb="FFFFFFFF"/>
        <rFont val="Arial"/>
        <family val="0"/>
        <charset val="1"/>
      </rPr>
      <t xml:space="preserve">Period
</t>
    </r>
    <r>
      <rPr>
        <b val="true"/>
        <sz val="10"/>
        <color rgb="FFFFFFFF"/>
        <rFont val="Noto Sans CJK SC"/>
        <family val="2"/>
      </rPr>
      <t xml:space="preserve">期間 </t>
    </r>
    <r>
      <rPr>
        <b val="true"/>
        <sz val="10"/>
        <color rgb="FFFFFFFF"/>
        <rFont val="Arial"/>
        <family val="0"/>
        <charset val="1"/>
      </rPr>
      <t xml:space="preserve">(Before / After)</t>
    </r>
  </si>
  <si>
    <r>
      <rPr>
        <b val="true"/>
        <sz val="10"/>
        <color rgb="FFFFFFFF"/>
        <rFont val="Arial"/>
        <family val="0"/>
        <charset val="1"/>
      </rPr>
      <t xml:space="preserve">Odometer (km)
</t>
    </r>
    <r>
      <rPr>
        <b val="true"/>
        <sz val="10"/>
        <color rgb="FFFFFFFF"/>
        <rFont val="Noto Sans CJK SC"/>
        <family val="2"/>
      </rPr>
      <t xml:space="preserve">里程</t>
    </r>
  </si>
  <si>
    <r>
      <rPr>
        <b val="true"/>
        <sz val="10"/>
        <color rgb="FFFFFFFF"/>
        <rFont val="Arial"/>
        <family val="0"/>
        <charset val="1"/>
      </rPr>
      <t xml:space="preserve">Litres filled
</t>
    </r>
    <r>
      <rPr>
        <b val="true"/>
        <sz val="10"/>
        <color rgb="FFFFFFFF"/>
        <rFont val="Noto Sans CJK SC"/>
        <family val="2"/>
      </rPr>
      <t xml:space="preserve">加油量 </t>
    </r>
    <r>
      <rPr>
        <b val="true"/>
        <sz val="10"/>
        <color rgb="FFFFFFFF"/>
        <rFont val="Arial"/>
        <family val="0"/>
        <charset val="1"/>
      </rPr>
      <t xml:space="preserve">(L)</t>
    </r>
  </si>
  <si>
    <r>
      <rPr>
        <b val="true"/>
        <sz val="10"/>
        <color rgb="FFFFFFFF"/>
        <rFont val="Arial"/>
        <family val="0"/>
        <charset val="1"/>
      </rPr>
      <t xml:space="preserve">Notes
</t>
    </r>
    <r>
      <rPr>
        <b val="true"/>
        <sz val="10"/>
        <color rgb="FFFFFFFF"/>
        <rFont val="Noto Sans CJK SC"/>
        <family val="2"/>
      </rPr>
      <t xml:space="preserve">備註</t>
    </r>
  </si>
  <si>
    <r>
      <rPr>
        <b val="true"/>
        <sz val="10"/>
        <color rgb="FFFFFFFF"/>
        <rFont val="Arial"/>
        <family val="0"/>
        <charset val="1"/>
      </rPr>
      <t xml:space="preserve">km since last fill
</t>
    </r>
    <r>
      <rPr>
        <b val="true"/>
        <sz val="10"/>
        <color rgb="FFFFFFFF"/>
        <rFont val="Noto Sans CJK SC"/>
        <family val="2"/>
      </rPr>
      <t xml:space="preserve">距上次加油里程</t>
    </r>
  </si>
  <si>
    <r>
      <rPr>
        <b val="true"/>
        <sz val="10"/>
        <color rgb="FFFFFFFF"/>
        <rFont val="Arial"/>
        <family val="0"/>
        <charset val="1"/>
      </rPr>
      <t xml:space="preserve">km per litre
</t>
    </r>
    <r>
      <rPr>
        <b val="true"/>
        <sz val="10"/>
        <color rgb="FFFFFFFF"/>
        <rFont val="Noto Sans CJK SC"/>
        <family val="2"/>
      </rPr>
      <t xml:space="preserve">每公升公里</t>
    </r>
  </si>
  <si>
    <r>
      <rPr>
        <b val="true"/>
        <sz val="10"/>
        <color rgb="FFFFFFFF"/>
        <rFont val="Arial"/>
        <family val="0"/>
        <charset val="1"/>
      </rPr>
      <t xml:space="preserve">Litres counted
</t>
    </r>
    <r>
      <rPr>
        <b val="true"/>
        <sz val="10"/>
        <color rgb="FFFFFFFF"/>
        <rFont val="Noto Sans CJK SC"/>
        <family val="2"/>
      </rPr>
      <t xml:space="preserve">計入的油量</t>
    </r>
  </si>
  <si>
    <t xml:space="preserve">EXAMPLE-1</t>
  </si>
  <si>
    <t xml:space="preserve">Before</t>
  </si>
  <si>
    <t xml:space="preserve">Full tank — baseline starts</t>
  </si>
  <si>
    <t xml:space="preserve">Greentech fitted at this fill</t>
  </si>
  <si>
    <t xml:space="preserve">After</t>
  </si>
  <si>
    <r>
      <rPr>
        <b val="true"/>
        <sz val="14"/>
        <color rgb="FF0B2818"/>
        <rFont val="Arial"/>
        <family val="0"/>
        <charset val="1"/>
      </rPr>
      <t xml:space="preserve">Results  |  </t>
    </r>
    <r>
      <rPr>
        <b val="true"/>
        <sz val="14"/>
        <color rgb="FF0B2818"/>
        <rFont val="Noto Sans CJK SC"/>
        <family val="2"/>
      </rPr>
      <t xml:space="preserve">結果</t>
    </r>
  </si>
  <si>
    <r>
      <rPr>
        <sz val="9"/>
        <color rgb="FF3C5147"/>
        <rFont val="Arial"/>
        <family val="0"/>
        <charset val="1"/>
      </rPr>
      <t xml:space="preserve">Type each vehicle ID exactly as on the Fuel log. </t>
    </r>
    <r>
      <rPr>
        <sz val="9"/>
        <color rgb="FF3C5147"/>
        <rFont val="Noto Sans CJK SC"/>
        <family val="2"/>
      </rPr>
      <t xml:space="preserve">車號請與 </t>
    </r>
    <r>
      <rPr>
        <sz val="9"/>
        <color rgb="FF3C5147"/>
        <rFont val="Arial"/>
        <family val="0"/>
        <charset val="1"/>
      </rPr>
      <t xml:space="preserve">Fuel log </t>
    </r>
    <r>
      <rPr>
        <sz val="9"/>
        <color rgb="FF3C5147"/>
        <rFont val="Noto Sans CJK SC"/>
        <family val="2"/>
      </rPr>
      <t xml:space="preserve">完全一致。</t>
    </r>
  </si>
  <si>
    <r>
      <rPr>
        <b val="true"/>
        <sz val="10"/>
        <color rgb="FFFFFFFF"/>
        <rFont val="Arial"/>
        <family val="0"/>
        <charset val="1"/>
      </rPr>
      <t xml:space="preserve">Before: km
</t>
    </r>
    <r>
      <rPr>
        <b val="true"/>
        <sz val="10"/>
        <color rgb="FFFFFFFF"/>
        <rFont val="Noto Sans CJK SC"/>
        <family val="2"/>
      </rPr>
      <t xml:space="preserve">裝機前里程</t>
    </r>
  </si>
  <si>
    <r>
      <rPr>
        <b val="true"/>
        <sz val="10"/>
        <color rgb="FFFFFFFF"/>
        <rFont val="Arial"/>
        <family val="0"/>
        <charset val="1"/>
      </rPr>
      <t xml:space="preserve">Before: litres
</t>
    </r>
    <r>
      <rPr>
        <b val="true"/>
        <sz val="10"/>
        <color rgb="FFFFFFFF"/>
        <rFont val="Noto Sans CJK SC"/>
        <family val="2"/>
      </rPr>
      <t xml:space="preserve">裝機前油量</t>
    </r>
  </si>
  <si>
    <r>
      <rPr>
        <b val="true"/>
        <sz val="10"/>
        <color rgb="FFFFFFFF"/>
        <rFont val="Arial"/>
        <family val="0"/>
        <charset val="1"/>
      </rPr>
      <t xml:space="preserve">Before: km/L
</t>
    </r>
    <r>
      <rPr>
        <b val="true"/>
        <sz val="10"/>
        <color rgb="FFFFFFFF"/>
        <rFont val="Noto Sans CJK SC"/>
        <family val="2"/>
      </rPr>
      <t xml:space="preserve">裝機前每公升公里</t>
    </r>
  </si>
  <si>
    <r>
      <rPr>
        <b val="true"/>
        <sz val="10"/>
        <color rgb="FFFFFFFF"/>
        <rFont val="Arial"/>
        <family val="0"/>
        <charset val="1"/>
      </rPr>
      <t xml:space="preserve">After: km
</t>
    </r>
    <r>
      <rPr>
        <b val="true"/>
        <sz val="10"/>
        <color rgb="FFFFFFFF"/>
        <rFont val="Noto Sans CJK SC"/>
        <family val="2"/>
      </rPr>
      <t xml:space="preserve">裝機後里程</t>
    </r>
  </si>
  <si>
    <r>
      <rPr>
        <b val="true"/>
        <sz val="10"/>
        <color rgb="FFFFFFFF"/>
        <rFont val="Arial"/>
        <family val="0"/>
        <charset val="1"/>
      </rPr>
      <t xml:space="preserve">After: litres
</t>
    </r>
    <r>
      <rPr>
        <b val="true"/>
        <sz val="10"/>
        <color rgb="FFFFFFFF"/>
        <rFont val="Noto Sans CJK SC"/>
        <family val="2"/>
      </rPr>
      <t xml:space="preserve">裝機後油量</t>
    </r>
  </si>
  <si>
    <r>
      <rPr>
        <b val="true"/>
        <sz val="10"/>
        <color rgb="FFFFFFFF"/>
        <rFont val="Arial"/>
        <family val="0"/>
        <charset val="1"/>
      </rPr>
      <t xml:space="preserve">After: km/L
</t>
    </r>
    <r>
      <rPr>
        <b val="true"/>
        <sz val="10"/>
        <color rgb="FFFFFFFF"/>
        <rFont val="Noto Sans CJK SC"/>
        <family val="2"/>
      </rPr>
      <t xml:space="preserve">裝機後每公升公里</t>
    </r>
  </si>
  <si>
    <r>
      <rPr>
        <b val="true"/>
        <sz val="10"/>
        <color rgb="FFFFFFFF"/>
        <rFont val="Arial"/>
        <family val="0"/>
        <charset val="1"/>
      </rPr>
      <t xml:space="preserve">Mileage change
</t>
    </r>
    <r>
      <rPr>
        <b val="true"/>
        <sz val="10"/>
        <color rgb="FFFFFFFF"/>
        <rFont val="Noto Sans CJK SC"/>
        <family val="2"/>
      </rPr>
      <t xml:space="preserve">每公升公里變化</t>
    </r>
  </si>
  <si>
    <r>
      <rPr>
        <b val="true"/>
        <sz val="10"/>
        <color rgb="FFFFFFFF"/>
        <rFont val="Arial"/>
        <family val="0"/>
        <charset val="1"/>
      </rPr>
      <t xml:space="preserve">Fuel saved
</t>
    </r>
    <r>
      <rPr>
        <b val="true"/>
        <sz val="10"/>
        <color rgb="FFFFFFFF"/>
        <rFont val="Noto Sans CJK SC"/>
        <family val="2"/>
      </rPr>
      <t xml:space="preserve">省油</t>
    </r>
  </si>
  <si>
    <r>
      <rPr>
        <b val="true"/>
        <sz val="10"/>
        <rFont val="Arial"/>
        <family val="0"/>
        <charset val="1"/>
      </rPr>
      <t xml:space="preserve">Whole fleet
</t>
    </r>
    <r>
      <rPr>
        <b val="true"/>
        <sz val="10"/>
        <rFont val="Noto Sans CJK SC"/>
        <family val="2"/>
      </rPr>
      <t xml:space="preserve">全部車輛</t>
    </r>
  </si>
  <si>
    <t xml:space="preserve">Mileage change = after km/L ÷ before km/L − 1.  Fuel saved = 1 − before km/L ÷ after km/L (the share of fuel you no longer buy for the same distance).</t>
  </si>
  <si>
    <r>
      <rPr>
        <i val="true"/>
        <sz val="9"/>
        <color rgb="FF6B8577"/>
        <rFont val="Noto Sans CJK SC"/>
        <family val="2"/>
      </rPr>
      <t xml:space="preserve">每公升公里變化＝裝機後 </t>
    </r>
    <r>
      <rPr>
        <i val="true"/>
        <sz val="9"/>
        <color rgb="FF6B8577"/>
        <rFont val="Arial"/>
        <family val="0"/>
        <charset val="1"/>
      </rPr>
      <t xml:space="preserve">÷ </t>
    </r>
    <r>
      <rPr>
        <i val="true"/>
        <sz val="9"/>
        <color rgb="FF6B8577"/>
        <rFont val="Noto Sans CJK SC"/>
        <family val="2"/>
      </rPr>
      <t xml:space="preserve">裝機前 − </t>
    </r>
    <r>
      <rPr>
        <i val="true"/>
        <sz val="9"/>
        <color rgb="FF6B8577"/>
        <rFont val="Arial"/>
        <family val="0"/>
        <charset val="1"/>
      </rPr>
      <t xml:space="preserve">1</t>
    </r>
    <r>
      <rPr>
        <i val="true"/>
        <sz val="9"/>
        <color rgb="FF6B8577"/>
        <rFont val="Noto Sans CJK SC"/>
        <family val="2"/>
      </rPr>
      <t xml:space="preserve">；省油＝</t>
    </r>
    <r>
      <rPr>
        <i val="true"/>
        <sz val="9"/>
        <color rgb="FF6B8577"/>
        <rFont val="Arial"/>
        <family val="0"/>
        <charset val="1"/>
      </rPr>
      <t xml:space="preserve">1 − </t>
    </r>
    <r>
      <rPr>
        <i val="true"/>
        <sz val="9"/>
        <color rgb="FF6B8577"/>
        <rFont val="Noto Sans CJK SC"/>
        <family val="2"/>
      </rPr>
      <t xml:space="preserve">裝機前 </t>
    </r>
    <r>
      <rPr>
        <i val="true"/>
        <sz val="9"/>
        <color rgb="FF6B8577"/>
        <rFont val="Arial"/>
        <family val="0"/>
        <charset val="1"/>
      </rPr>
      <t xml:space="preserve">÷ </t>
    </r>
    <r>
      <rPr>
        <i val="true"/>
        <sz val="9"/>
        <color rgb="FF6B8577"/>
        <rFont val="Noto Sans CJK SC"/>
        <family val="2"/>
      </rPr>
      <t xml:space="preserve">裝機後（同樣里程少買的油的比例）。</t>
    </r>
    <r>
      <rPr>
        <i val="true"/>
        <sz val="9"/>
        <color rgb="FF6B8577"/>
        <rFont val="Arial"/>
        <family val="0"/>
        <charset val="1"/>
      </rPr>
      <t xml:space="preserve">EXAMPLE-1 </t>
    </r>
    <r>
      <rPr>
        <i val="true"/>
        <sz val="9"/>
        <color rgb="FF6B8577"/>
        <rFont val="Noto Sans CJK SC"/>
        <family val="2"/>
      </rPr>
      <t xml:space="preserve">是範例數字，不是實測結果。</t>
    </r>
  </si>
  <si>
    <r>
      <rPr>
        <b val="true"/>
        <sz val="14"/>
        <color rgb="FF0B2818"/>
        <rFont val="Arial"/>
        <family val="0"/>
        <charset val="1"/>
      </rPr>
      <t xml:space="preserve">Payback  |  </t>
    </r>
    <r>
      <rPr>
        <b val="true"/>
        <sz val="14"/>
        <color rgb="FF0B2818"/>
        <rFont val="Noto Sans CJK SC"/>
        <family val="2"/>
      </rPr>
      <t xml:space="preserve">回本試算</t>
    </r>
  </si>
  <si>
    <r>
      <rPr>
        <sz val="9"/>
        <color rgb="FF3C5147"/>
        <rFont val="Arial"/>
        <family val="0"/>
        <charset val="1"/>
      </rPr>
      <t xml:space="preserve">Use any currency; keep it the same in every cell.  </t>
    </r>
    <r>
      <rPr>
        <sz val="9"/>
        <color rgb="FF3C5147"/>
        <rFont val="Noto Sans CJK SC"/>
        <family val="2"/>
      </rPr>
      <t xml:space="preserve">幣別不限，全部欄位用同一種。</t>
    </r>
  </si>
  <si>
    <r>
      <rPr>
        <sz val="10"/>
        <rFont val="Arial"/>
        <family val="0"/>
        <charset val="1"/>
      </rPr>
      <t xml:space="preserve">Vehicles to fit  |  </t>
    </r>
    <r>
      <rPr>
        <sz val="10"/>
        <rFont val="Noto Sans CJK SC"/>
        <family val="2"/>
      </rPr>
      <t xml:space="preserve">要裝的車輛數</t>
    </r>
  </si>
  <si>
    <t xml:space="preserve">Example value — replace with your fleet.</t>
  </si>
  <si>
    <r>
      <rPr>
        <sz val="10"/>
        <rFont val="Arial"/>
        <family val="0"/>
        <charset val="1"/>
      </rPr>
      <t xml:space="preserve">Monthly fuel spend per vehicle  |  </t>
    </r>
    <r>
      <rPr>
        <sz val="10"/>
        <rFont val="Noto Sans CJK SC"/>
        <family val="2"/>
      </rPr>
      <t xml:space="preserve">每台車每月油費</t>
    </r>
  </si>
  <si>
    <t xml:space="preserve">Example value — replace with your own.</t>
  </si>
  <si>
    <r>
      <rPr>
        <sz val="10"/>
        <rFont val="Arial"/>
        <family val="0"/>
        <charset val="1"/>
      </rPr>
      <t xml:space="preserve">Unit price per vehicle, from your quote  |  </t>
    </r>
    <r>
      <rPr>
        <sz val="10"/>
        <rFont val="Noto Sans CJK SC"/>
        <family val="2"/>
      </rPr>
      <t xml:space="preserve">報價單上每台單價</t>
    </r>
  </si>
  <si>
    <t xml:space="preserve">Enter the price from your Greentech quote.</t>
  </si>
  <si>
    <r>
      <rPr>
        <sz val="10"/>
        <rFont val="Arial"/>
        <family val="0"/>
        <charset val="1"/>
      </rPr>
      <t xml:space="preserve">Fuel saved % to use (optional)  |  </t>
    </r>
    <r>
      <rPr>
        <sz val="10"/>
        <rFont val="Noto Sans CJK SC"/>
        <family val="2"/>
      </rPr>
      <t xml:space="preserve">要用的省油 </t>
    </r>
    <r>
      <rPr>
        <sz val="10"/>
        <rFont val="Arial"/>
        <family val="0"/>
        <charset val="1"/>
      </rPr>
      <t xml:space="preserve">%</t>
    </r>
    <r>
      <rPr>
        <sz val="10"/>
        <rFont val="Noto Sans CJK SC"/>
        <family val="2"/>
      </rPr>
      <t xml:space="preserve">（可不填）</t>
    </r>
  </si>
  <si>
    <t xml:space="preserve">Leave blank to use the measured figure from Results.</t>
  </si>
  <si>
    <r>
      <rPr>
        <sz val="10"/>
        <rFont val="Arial"/>
        <family val="0"/>
        <charset val="1"/>
      </rPr>
      <t xml:space="preserve">Measured fuel saved (Results, whole fleet)  |  </t>
    </r>
    <r>
      <rPr>
        <sz val="10"/>
        <rFont val="Noto Sans CJK SC"/>
        <family val="2"/>
      </rPr>
      <t xml:space="preserve">實測省油（</t>
    </r>
    <r>
      <rPr>
        <sz val="10"/>
        <rFont val="Arial"/>
        <family val="0"/>
        <charset val="1"/>
      </rPr>
      <t xml:space="preserve">Results </t>
    </r>
    <r>
      <rPr>
        <sz val="10"/>
        <rFont val="Noto Sans CJK SC"/>
        <family val="2"/>
      </rPr>
      <t xml:space="preserve">全部車輛）</t>
    </r>
  </si>
  <si>
    <r>
      <rPr>
        <sz val="10"/>
        <rFont val="Arial"/>
        <family val="0"/>
        <charset val="1"/>
      </rPr>
      <t xml:space="preserve">Fuel saved % used below  |  </t>
    </r>
    <r>
      <rPr>
        <sz val="10"/>
        <rFont val="Noto Sans CJK SC"/>
        <family val="2"/>
      </rPr>
      <t xml:space="preserve">下面計算採用的省油 </t>
    </r>
    <r>
      <rPr>
        <sz val="10"/>
        <rFont val="Arial"/>
        <family val="0"/>
        <charset val="1"/>
      </rPr>
      <t xml:space="preserve">%</t>
    </r>
  </si>
  <si>
    <r>
      <rPr>
        <b val="true"/>
        <sz val="10"/>
        <rFont val="Arial"/>
        <family val="0"/>
        <charset val="1"/>
      </rPr>
      <t xml:space="preserve">Saving per vehicle per month  |  </t>
    </r>
    <r>
      <rPr>
        <b val="true"/>
        <sz val="10"/>
        <rFont val="Noto Sans CJK SC"/>
        <family val="2"/>
      </rPr>
      <t xml:space="preserve">每台每月省下</t>
    </r>
  </si>
  <si>
    <r>
      <rPr>
        <sz val="10"/>
        <rFont val="Arial"/>
        <family val="0"/>
        <charset val="1"/>
      </rPr>
      <t xml:space="preserve">Whole fleet per month  |  </t>
    </r>
    <r>
      <rPr>
        <sz val="10"/>
        <rFont val="Noto Sans CJK SC"/>
        <family val="2"/>
      </rPr>
      <t xml:space="preserve">全部車輛每月省下</t>
    </r>
  </si>
  <si>
    <r>
      <rPr>
        <b val="true"/>
        <sz val="10"/>
        <rFont val="Arial"/>
        <family val="0"/>
        <charset val="1"/>
      </rPr>
      <t xml:space="preserve">Payback per vehicle (months)  |  </t>
    </r>
    <r>
      <rPr>
        <b val="true"/>
        <sz val="10"/>
        <rFont val="Noto Sans CJK SC"/>
        <family val="2"/>
      </rPr>
      <t xml:space="preserve">每台回本（月）</t>
    </r>
  </si>
  <si>
    <r>
      <rPr>
        <sz val="10"/>
        <rFont val="Arial"/>
        <family val="0"/>
        <charset val="1"/>
      </rPr>
      <t xml:space="preserve">Whole fleet, first-year net saving  |  </t>
    </r>
    <r>
      <rPr>
        <sz val="10"/>
        <rFont val="Noto Sans CJK SC"/>
        <family val="2"/>
      </rPr>
      <t xml:space="preserve">全部車輛第一年淨省</t>
    </r>
  </si>
  <si>
    <t xml:space="preserve">For reference only: four trucks in two Indian fleets measured +7.2% km per litre (about 6.7% less fuel) over 219,793 km, 2025–26 — case study on greentech.tw. Your own figure is the one that counts.</t>
  </si>
  <si>
    <r>
      <rPr>
        <i val="true"/>
        <sz val="9"/>
        <color rgb="FF6B8577"/>
        <rFont val="Noto Sans CJK SC"/>
        <family val="2"/>
      </rPr>
      <t xml:space="preserve">僅供參考：印度兩個車隊的四台卡車，</t>
    </r>
    <r>
      <rPr>
        <i val="true"/>
        <sz val="9"/>
        <color rgb="FF6B8577"/>
        <rFont val="Arial"/>
        <family val="0"/>
        <charset val="1"/>
      </rPr>
      <t xml:space="preserve">2025–26 </t>
    </r>
    <r>
      <rPr>
        <i val="true"/>
        <sz val="9"/>
        <color rgb="FF6B8577"/>
        <rFont val="Noto Sans CJK SC"/>
        <family val="2"/>
      </rPr>
      <t xml:space="preserve">年 </t>
    </r>
    <r>
      <rPr>
        <i val="true"/>
        <sz val="9"/>
        <color rgb="FF6B8577"/>
        <rFont val="Arial"/>
        <family val="0"/>
        <charset val="1"/>
      </rPr>
      <t xml:space="preserve">219,793 </t>
    </r>
    <r>
      <rPr>
        <i val="true"/>
        <sz val="9"/>
        <color rgb="FF6B8577"/>
        <rFont val="Noto Sans CJK SC"/>
        <family val="2"/>
      </rPr>
      <t xml:space="preserve">公里，每公升公里數平均 </t>
    </r>
    <r>
      <rPr>
        <i val="true"/>
        <sz val="9"/>
        <color rgb="FF6B8577"/>
        <rFont val="Arial"/>
        <family val="0"/>
        <charset val="1"/>
      </rPr>
      <t xml:space="preserve">+7.2%</t>
    </r>
    <r>
      <rPr>
        <i val="true"/>
        <sz val="9"/>
        <color rgb="FF6B8577"/>
        <rFont val="Noto Sans CJK SC"/>
        <family val="2"/>
      </rPr>
      <t xml:space="preserve">（約少用 </t>
    </r>
    <r>
      <rPr>
        <i val="true"/>
        <sz val="9"/>
        <color rgb="FF6B8577"/>
        <rFont val="Arial"/>
        <family val="0"/>
        <charset val="1"/>
      </rPr>
      <t xml:space="preserve">6.7% </t>
    </r>
    <r>
      <rPr>
        <i val="true"/>
        <sz val="9"/>
        <color rgb="FF6B8577"/>
        <rFont val="Noto Sans CJK SC"/>
        <family val="2"/>
      </rPr>
      <t xml:space="preserve">的油）。以你自己量到的數字為準。</t>
    </r>
  </si>
  <si>
    <t xml:space="preserve">Quotes and installation: order@greentech.tw   ·   greentech.tw/fleet-quote/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</si>
</sst>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yyyy\-mm\-dd"/>
    <numFmt numFmtId="166" formatCode="#,##0"/>
    <numFmt numFmtId="167" formatCode="#,##0.0"/>
    <numFmt numFmtId="168" formatCode="0.00"/>
    <numFmt numFmtId="169" formatCode="0.0%"/>
    <numFmt numFmtId="170" formatCode="0"/>
    <numFmt numFmtId="171" formatCode="0.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818"/>
      <name val="Arial"/>
      <family val="0"/>
      <charset val="1"/>
    </font>
    <font>
      <b val="true"/>
      <sz val="16"/>
      <color rgb="FF0B2818"/>
      <name val="Noto Sans CJK SC"/>
      <family val="2"/>
    </font>
    <font>
      <sz val="10"/>
      <color rgb="FF3C5147"/>
      <name val="Arial"/>
      <family val="0"/>
      <charset val="1"/>
    </font>
    <font>
      <sz val="10"/>
      <color rgb="FF3C5147"/>
      <name val="Noto Sans CJK SC"/>
      <family val="2"/>
    </font>
    <font>
      <b val="true"/>
      <sz val="11"/>
      <color rgb="FF117A11"/>
      <name val="Arial"/>
      <family val="0"/>
      <charset val="1"/>
    </font>
    <font>
      <b val="true"/>
      <sz val="11"/>
      <color rgb="FF117A11"/>
      <name val="Noto Sans CJK SC"/>
      <family val="2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B8577"/>
      <name val="Arial"/>
      <family val="0"/>
      <charset val="1"/>
    </font>
    <font>
      <b val="true"/>
      <sz val="14"/>
      <color rgb="FF0B2818"/>
      <name val="Arial"/>
      <family val="0"/>
      <charset val="1"/>
    </font>
    <font>
      <b val="true"/>
      <sz val="14"/>
      <color rgb="FF0B2818"/>
      <name val="Noto Sans CJK SC"/>
      <family val="2"/>
    </font>
    <font>
      <sz val="9"/>
      <color rgb="FF3C5147"/>
      <name val="Arial"/>
      <family val="0"/>
      <charset val="1"/>
    </font>
    <font>
      <sz val="9"/>
      <color rgb="FF3C5147"/>
      <name val="Noto Sans CJK SC"/>
      <family val="2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Noto Sans CJK SC"/>
      <family val="2"/>
    </font>
    <font>
      <sz val="10"/>
      <color rgb="FF333333"/>
      <name val="Arial"/>
      <family val="0"/>
      <charset val="1"/>
    </font>
    <font>
      <sz val="10"/>
      <name val="Arial"/>
      <family val="2"/>
    </font>
    <font>
      <b val="true"/>
      <sz val="10"/>
      <name val="Noto Sans CJK SC"/>
      <family val="2"/>
    </font>
    <font>
      <i val="true"/>
      <sz val="9"/>
      <color rgb="FF6B8577"/>
      <name val="Noto Sans CJK SC"/>
      <family val="2"/>
    </font>
    <font>
      <sz val="10"/>
      <name val="Noto Sans CJK SC"/>
      <family val="2"/>
    </font>
    <font>
      <sz val="10"/>
      <color rgb="FF0000FF"/>
      <name val="Arial"/>
      <family val="0"/>
      <charset val="1"/>
    </font>
    <font>
      <b val="true"/>
      <sz val="10"/>
      <color rgb="FF117A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2818"/>
        <bgColor rgb="FF333333"/>
      </patternFill>
    </fill>
    <fill>
      <patternFill patternType="solid">
        <fgColor rgb="FFE8F0FE"/>
        <bgColor rgb="FFF1F5F2"/>
      </patternFill>
    </fill>
    <fill>
      <patternFill patternType="solid">
        <fgColor rgb="FFF1F5F2"/>
        <bgColor rgb="FFEAF6EC"/>
      </patternFill>
    </fill>
    <fill>
      <patternFill patternType="solid">
        <fgColor rgb="FFFFF59D"/>
        <bgColor rgb="FFEAF6EC"/>
      </patternFill>
    </fill>
    <fill>
      <patternFill patternType="solid">
        <fgColor rgb="FFEAF6EC"/>
        <bgColor rgb="FFF1F5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CD"/>
      </left>
      <right style="thin">
        <color rgb="FFC9D6CD"/>
      </right>
      <top style="thin">
        <color rgb="FFC9D6CD"/>
      </top>
      <bottom style="thin">
        <color rgb="FFC9D6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17A11"/>
      <rgbColor rgb="FF000080"/>
      <rgbColor rgb="FF808000"/>
      <rgbColor rgb="FF800080"/>
      <rgbColor rgb="FF008080"/>
      <rgbColor rgb="FFC9D6CD"/>
      <rgbColor rgb="FF6B8577"/>
      <rgbColor rgb="FF9999FF"/>
      <rgbColor rgb="FF993366"/>
      <rgbColor rgb="FFF1F5F2"/>
      <rgbColor rgb="FFEAF6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CCFFCC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1AAD1A"/>
      <rgbColor rgb="FF0B2818"/>
      <rgbColor rgb="FF3C5147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818"/>
    <pageSetUpPr fitToPage="true"/>
  </sheetPr>
  <dimension ref="B1:B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5.5" hidden="false" customHeight="true" outlineLevel="0" collapsed="false">
      <c r="B1" s="1" t="s">
        <v>0</v>
      </c>
    </row>
    <row r="2" customFormat="false" ht="23.8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 t="s">
        <v>2</v>
      </c>
    </row>
    <row r="4" customFormat="false" ht="15" hidden="false" customHeight="false" outlineLevel="0" collapsed="false">
      <c r="B4" s="4"/>
    </row>
    <row r="5" customFormat="false" ht="17.15" hidden="false" customHeight="false" outlineLevel="0" collapsed="false">
      <c r="B5" s="5" t="s">
        <v>3</v>
      </c>
    </row>
    <row r="6" customFormat="false" ht="23.85" hidden="false" customHeight="false" outlineLevel="0" collapsed="false">
      <c r="B6" s="6" t="s">
        <v>4</v>
      </c>
    </row>
    <row r="7" customFormat="false" ht="15" hidden="false" customHeight="false" outlineLevel="0" collapsed="false">
      <c r="B7" s="3" t="s">
        <v>5</v>
      </c>
    </row>
    <row r="8" customFormat="false" ht="15" hidden="false" customHeight="false" outlineLevel="0" collapsed="false">
      <c r="B8" s="6" t="s">
        <v>6</v>
      </c>
    </row>
    <row r="9" customFormat="false" ht="15" hidden="false" customHeight="false" outlineLevel="0" collapsed="false">
      <c r="B9" s="3" t="s">
        <v>7</v>
      </c>
    </row>
    <row r="10" customFormat="false" ht="15" hidden="false" customHeight="false" outlineLevel="0" collapsed="false">
      <c r="B10" s="6" t="s">
        <v>8</v>
      </c>
    </row>
    <row r="11" customFormat="false" ht="15" hidden="false" customHeight="false" outlineLevel="0" collapsed="false">
      <c r="B11" s="3" t="s">
        <v>9</v>
      </c>
    </row>
    <row r="12" customFormat="false" ht="15" hidden="false" customHeight="false" outlineLevel="0" collapsed="false">
      <c r="B12" s="6" t="s">
        <v>10</v>
      </c>
    </row>
    <row r="13" customFormat="false" ht="15" hidden="false" customHeight="false" outlineLevel="0" collapsed="false">
      <c r="B13" s="3" t="s">
        <v>11</v>
      </c>
    </row>
    <row r="14" customFormat="false" ht="15" hidden="false" customHeight="false" outlineLevel="0" collapsed="false">
      <c r="B14" s="4"/>
    </row>
    <row r="15" customFormat="false" ht="17.15" hidden="false" customHeight="false" outlineLevel="0" collapsed="false">
      <c r="B15" s="5" t="s">
        <v>12</v>
      </c>
    </row>
    <row r="16" customFormat="false" ht="23.85" hidden="false" customHeight="false" outlineLevel="0" collapsed="false">
      <c r="B16" s="6" t="s">
        <v>13</v>
      </c>
    </row>
    <row r="17" customFormat="false" ht="15" hidden="false" customHeight="false" outlineLevel="0" collapsed="false">
      <c r="B17" s="3" t="s">
        <v>14</v>
      </c>
    </row>
    <row r="18" customFormat="false" ht="15" hidden="false" customHeight="false" outlineLevel="0" collapsed="false">
      <c r="B18" s="4"/>
    </row>
    <row r="19" customFormat="false" ht="17.15" hidden="false" customHeight="false" outlineLevel="0" collapsed="false">
      <c r="B19" s="5" t="s">
        <v>15</v>
      </c>
    </row>
    <row r="20" customFormat="false" ht="15" hidden="false" customHeight="false" outlineLevel="0" collapsed="false">
      <c r="B20" s="6" t="s">
        <v>16</v>
      </c>
    </row>
    <row r="21" customFormat="false" ht="15" hidden="false" customHeight="false" outlineLevel="0" collapsed="false">
      <c r="B21" s="6" t="s">
        <v>17</v>
      </c>
    </row>
    <row r="22" customFormat="false" ht="15" hidden="false" customHeight="false" outlineLevel="0" collapsed="false">
      <c r="B22" s="6" t="s">
        <v>18</v>
      </c>
    </row>
    <row r="23" customFormat="false" ht="23.85" hidden="false" customHeight="false" outlineLevel="0" collapsed="false">
      <c r="B23" s="6" t="s">
        <v>19</v>
      </c>
    </row>
    <row r="24" customFormat="false" ht="15" hidden="false" customHeight="false" outlineLevel="0" collapsed="false">
      <c r="B24" s="4"/>
    </row>
    <row r="25" customFormat="false" ht="17.15" hidden="false" customHeight="false" outlineLevel="0" collapsed="false">
      <c r="B25" s="5" t="s">
        <v>20</v>
      </c>
    </row>
    <row r="26" customFormat="false" ht="15" hidden="false" customHeight="false" outlineLevel="0" collapsed="false">
      <c r="B26" s="6" t="s">
        <v>21</v>
      </c>
    </row>
    <row r="27" customFormat="false" ht="15" hidden="false" customHeight="false" outlineLevel="0" collapsed="false">
      <c r="B27" s="3" t="s">
        <v>22</v>
      </c>
    </row>
    <row r="28" customFormat="false" ht="15" hidden="false" customHeight="false" outlineLevel="0" collapsed="false">
      <c r="B28" s="7" t="s">
        <v>23</v>
      </c>
    </row>
    <row r="29" customFormat="false" ht="15" hidden="false" customHeight="false" outlineLevel="0" collapsed="false">
      <c r="B29" s="4"/>
    </row>
    <row r="30" customFormat="false" ht="15" hidden="false" customHeight="false" outlineLevel="0" collapsed="false">
      <c r="B30" s="8" t="s">
        <v>24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AD1A"/>
    <pageSetUpPr fitToPage="true"/>
  </sheetPr>
  <dimension ref="A1:I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3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15"/>
    <col collapsed="false" customWidth="true" hidden="false" outlineLevel="0" max="6" min="6" style="0" width="28"/>
    <col collapsed="false" customWidth="true" hidden="false" outlineLevel="0" max="7" min="7" style="0" width="18"/>
    <col collapsed="false" customWidth="true" hidden="false" outlineLevel="0" max="9" min="8" style="0" width="14"/>
  </cols>
  <sheetData>
    <row r="1" customFormat="false" ht="21.6" hidden="false" customHeight="false" outlineLevel="0" collapsed="false">
      <c r="A1" s="9" t="s">
        <v>25</v>
      </c>
    </row>
    <row r="2" customFormat="false" ht="27.75" hidden="false" customHeight="true" outlineLevel="0" collapsed="false">
      <c r="A2" s="10" t="s">
        <v>26</v>
      </c>
      <c r="B2" s="10"/>
      <c r="C2" s="10"/>
      <c r="D2" s="10"/>
      <c r="E2" s="10"/>
      <c r="F2" s="10"/>
      <c r="G2" s="10"/>
      <c r="H2" s="10"/>
      <c r="I2" s="10"/>
    </row>
    <row r="4" customFormat="false" ht="33.75" hidden="false" customHeight="true" outlineLevel="0" collapsed="false">
      <c r="A4" s="11" t="s">
        <v>27</v>
      </c>
      <c r="B4" s="11" t="s">
        <v>28</v>
      </c>
      <c r="C4" s="11" t="s">
        <v>29</v>
      </c>
      <c r="D4" s="11" t="s">
        <v>30</v>
      </c>
      <c r="E4" s="11" t="s">
        <v>31</v>
      </c>
      <c r="F4" s="11" t="s">
        <v>32</v>
      </c>
      <c r="G4" s="11" t="s">
        <v>33</v>
      </c>
      <c r="H4" s="11" t="s">
        <v>34</v>
      </c>
      <c r="I4" s="11" t="s">
        <v>35</v>
      </c>
    </row>
    <row r="5" customFormat="false" ht="15" hidden="false" customHeight="false" outlineLevel="0" collapsed="false">
      <c r="A5" s="12" t="s">
        <v>36</v>
      </c>
      <c r="B5" s="13" t="n">
        <v>46235</v>
      </c>
      <c r="C5" s="12" t="s">
        <v>37</v>
      </c>
      <c r="D5" s="14" t="n">
        <v>120000</v>
      </c>
      <c r="E5" s="15" t="n">
        <v>300</v>
      </c>
      <c r="F5" s="12" t="s">
        <v>38</v>
      </c>
      <c r="G5" s="16" t="str">
        <f aca="false">IF(OR(A5="",D5=""),"",IF(COUNTIFS($A$5:$A$504,A5,$D$5:$D$504,"&lt;"&amp;D5)=0,"",D5-_xlfn.MAXIFS($D$5:$D$504,$A$5:$A$504,A5,$D$5:$D$504,"&lt;"&amp;D5)))</f>
        <v/>
      </c>
      <c r="H5" s="17" t="str">
        <f aca="false">IF(OR(G5="",E5="",E5=0),"",G5/E5)</f>
        <v/>
      </c>
      <c r="I5" s="18" t="str">
        <f aca="false">IF(G5="","",E5)</f>
        <v/>
      </c>
    </row>
    <row r="6" customFormat="false" ht="15" hidden="false" customHeight="false" outlineLevel="0" collapsed="false">
      <c r="A6" s="12" t="s">
        <v>36</v>
      </c>
      <c r="B6" s="13" t="n">
        <v>46239</v>
      </c>
      <c r="C6" s="12" t="s">
        <v>37</v>
      </c>
      <c r="D6" s="14" t="n">
        <v>120870</v>
      </c>
      <c r="E6" s="15" t="n">
        <v>290</v>
      </c>
      <c r="F6" s="12"/>
      <c r="G6" s="16" t="n">
        <f aca="false">IF(OR(A6="",D6=""),"",IF(COUNTIFS($A$5:$A$504,A6,$D$5:$D$504,"&lt;"&amp;D6)=0,"",D6-_xlfn.MAXIFS($D$5:$D$504,$A$5:$A$504,A6,$D$5:$D$504,"&lt;"&amp;D6)))</f>
        <v>870</v>
      </c>
      <c r="H6" s="17" t="n">
        <f aca="false">IF(OR(G6="",E6="",E6=0),"",G6/E6)</f>
        <v>3</v>
      </c>
      <c r="I6" s="18" t="n">
        <f aca="false">IF(G6="","",E6)</f>
        <v>290</v>
      </c>
    </row>
    <row r="7" customFormat="false" ht="15" hidden="false" customHeight="false" outlineLevel="0" collapsed="false">
      <c r="A7" s="12" t="s">
        <v>36</v>
      </c>
      <c r="B7" s="13" t="n">
        <v>46243</v>
      </c>
      <c r="C7" s="12" t="s">
        <v>37</v>
      </c>
      <c r="D7" s="14" t="n">
        <v>121760</v>
      </c>
      <c r="E7" s="15" t="n">
        <v>296</v>
      </c>
      <c r="F7" s="12"/>
      <c r="G7" s="16" t="n">
        <f aca="false">IF(OR(A7="",D7=""),"",IF(COUNTIFS($A$5:$A$504,A7,$D$5:$D$504,"&lt;"&amp;D7)=0,"",D7-_xlfn.MAXIFS($D$5:$D$504,$A$5:$A$504,A7,$D$5:$D$504,"&lt;"&amp;D7)))</f>
        <v>890</v>
      </c>
      <c r="H7" s="17" t="n">
        <f aca="false">IF(OR(G7="",E7="",E7=0),"",G7/E7)</f>
        <v>3.00675675675676</v>
      </c>
      <c r="I7" s="18" t="n">
        <f aca="false">IF(G7="","",E7)</f>
        <v>296</v>
      </c>
    </row>
    <row r="8" customFormat="false" ht="15" hidden="false" customHeight="false" outlineLevel="0" collapsed="false">
      <c r="A8" s="12" t="s">
        <v>36</v>
      </c>
      <c r="B8" s="13" t="n">
        <v>46247</v>
      </c>
      <c r="C8" s="12" t="s">
        <v>37</v>
      </c>
      <c r="D8" s="14" t="n">
        <v>122650</v>
      </c>
      <c r="E8" s="15" t="n">
        <v>297</v>
      </c>
      <c r="F8" s="12" t="s">
        <v>39</v>
      </c>
      <c r="G8" s="16" t="n">
        <f aca="false">IF(OR(A8="",D8=""),"",IF(COUNTIFS($A$5:$A$504,A8,$D$5:$D$504,"&lt;"&amp;D8)=0,"",D8-_xlfn.MAXIFS($D$5:$D$504,$A$5:$A$504,A8,$D$5:$D$504,"&lt;"&amp;D8)))</f>
        <v>890</v>
      </c>
      <c r="H8" s="17" t="n">
        <f aca="false">IF(OR(G8="",E8="",E8=0),"",G8/E8)</f>
        <v>2.996632996633</v>
      </c>
      <c r="I8" s="18" t="n">
        <f aca="false">IF(G8="","",E8)</f>
        <v>297</v>
      </c>
    </row>
    <row r="9" customFormat="false" ht="15" hidden="false" customHeight="false" outlineLevel="0" collapsed="false">
      <c r="A9" s="12" t="s">
        <v>36</v>
      </c>
      <c r="B9" s="13" t="n">
        <v>46252</v>
      </c>
      <c r="C9" s="12" t="s">
        <v>40</v>
      </c>
      <c r="D9" s="14" t="n">
        <v>123560</v>
      </c>
      <c r="E9" s="15" t="n">
        <v>285</v>
      </c>
      <c r="F9" s="12"/>
      <c r="G9" s="16" t="n">
        <f aca="false">IF(OR(A9="",D9=""),"",IF(COUNTIFS($A$5:$A$504,A9,$D$5:$D$504,"&lt;"&amp;D9)=0,"",D9-_xlfn.MAXIFS($D$5:$D$504,$A$5:$A$504,A9,$D$5:$D$504,"&lt;"&amp;D9)))</f>
        <v>910</v>
      </c>
      <c r="H9" s="17" t="n">
        <f aca="false">IF(OR(G9="",E9="",E9=0),"",G9/E9)</f>
        <v>3.19298245614035</v>
      </c>
      <c r="I9" s="18" t="n">
        <f aca="false">IF(G9="","",E9)</f>
        <v>285</v>
      </c>
    </row>
    <row r="10" customFormat="false" ht="15" hidden="false" customHeight="false" outlineLevel="0" collapsed="false">
      <c r="A10" s="12" t="s">
        <v>36</v>
      </c>
      <c r="B10" s="13" t="n">
        <v>46256</v>
      </c>
      <c r="C10" s="12" t="s">
        <v>40</v>
      </c>
      <c r="D10" s="14" t="n">
        <v>124470</v>
      </c>
      <c r="E10" s="15" t="n">
        <v>284</v>
      </c>
      <c r="F10" s="12"/>
      <c r="G10" s="16" t="n">
        <f aca="false">IF(OR(A10="",D10=""),"",IF(COUNTIFS($A$5:$A$504,A10,$D$5:$D$504,"&lt;"&amp;D10)=0,"",D10-_xlfn.MAXIFS($D$5:$D$504,$A$5:$A$504,A10,$D$5:$D$504,"&lt;"&amp;D10)))</f>
        <v>910</v>
      </c>
      <c r="H10" s="17" t="n">
        <f aca="false">IF(OR(G10="",E10="",E10=0),"",G10/E10)</f>
        <v>3.20422535211268</v>
      </c>
      <c r="I10" s="18" t="n">
        <f aca="false">IF(G10="","",E10)</f>
        <v>284</v>
      </c>
    </row>
    <row r="11" customFormat="false" ht="15" hidden="false" customHeight="false" outlineLevel="0" collapsed="false">
      <c r="A11" s="12" t="s">
        <v>36</v>
      </c>
      <c r="B11" s="13" t="n">
        <v>46260</v>
      </c>
      <c r="C11" s="12" t="s">
        <v>40</v>
      </c>
      <c r="D11" s="14" t="n">
        <v>125380</v>
      </c>
      <c r="E11" s="15" t="n">
        <v>285</v>
      </c>
      <c r="F11" s="12"/>
      <c r="G11" s="16" t="n">
        <f aca="false">IF(OR(A11="",D11=""),"",IF(COUNTIFS($A$5:$A$504,A11,$D$5:$D$504,"&lt;"&amp;D11)=0,"",D11-_xlfn.MAXIFS($D$5:$D$504,$A$5:$A$504,A11,$D$5:$D$504,"&lt;"&amp;D11)))</f>
        <v>910</v>
      </c>
      <c r="H11" s="17" t="n">
        <f aca="false">IF(OR(G11="",E11="",E11=0),"",G11/E11)</f>
        <v>3.19298245614035</v>
      </c>
      <c r="I11" s="18" t="n">
        <f aca="false">IF(G11="","",E11)</f>
        <v>285</v>
      </c>
    </row>
    <row r="12" customFormat="false" ht="15" hidden="false" customHeight="false" outlineLevel="0" collapsed="false">
      <c r="A12" s="19"/>
      <c r="B12" s="20"/>
      <c r="C12" s="19"/>
      <c r="D12" s="21"/>
      <c r="E12" s="22"/>
      <c r="F12" s="19"/>
      <c r="G12" s="16" t="str">
        <f aca="false">IF(OR(A12="",D12=""),"",IF(COUNTIFS($A$5:$A$504,A12,$D$5:$D$504,"&lt;"&amp;D12)=0,"",D12-_xlfn.MAXIFS($D$5:$D$504,$A$5:$A$504,A12,$D$5:$D$504,"&lt;"&amp;D12)))</f>
        <v/>
      </c>
      <c r="H12" s="17" t="str">
        <f aca="false">IF(OR(G12="",E12="",E12=0),"",G12/E12)</f>
        <v/>
      </c>
      <c r="I12" s="18" t="str">
        <f aca="false">IF(G12="","",E12)</f>
        <v/>
      </c>
    </row>
    <row r="13" customFormat="false" ht="15" hidden="false" customHeight="false" outlineLevel="0" collapsed="false">
      <c r="A13" s="19"/>
      <c r="B13" s="20"/>
      <c r="C13" s="19"/>
      <c r="D13" s="21"/>
      <c r="E13" s="22"/>
      <c r="F13" s="19"/>
      <c r="G13" s="16" t="str">
        <f aca="false">IF(OR(A13="",D13=""),"",IF(COUNTIFS($A$5:$A$504,A13,$D$5:$D$504,"&lt;"&amp;D13)=0,"",D13-_xlfn.MAXIFS($D$5:$D$504,$A$5:$A$504,A13,$D$5:$D$504,"&lt;"&amp;D13)))</f>
        <v/>
      </c>
      <c r="H13" s="17" t="str">
        <f aca="false">IF(OR(G13="",E13="",E13=0),"",G13/E13)</f>
        <v/>
      </c>
      <c r="I13" s="18" t="str">
        <f aca="false">IF(G13="","",E13)</f>
        <v/>
      </c>
    </row>
    <row r="14" customFormat="false" ht="15" hidden="false" customHeight="false" outlineLevel="0" collapsed="false">
      <c r="A14" s="19"/>
      <c r="B14" s="20"/>
      <c r="C14" s="19"/>
      <c r="D14" s="21"/>
      <c r="E14" s="22"/>
      <c r="F14" s="19"/>
      <c r="G14" s="16" t="str">
        <f aca="false">IF(OR(A14="",D14=""),"",IF(COUNTIFS($A$5:$A$504,A14,$D$5:$D$504,"&lt;"&amp;D14)=0,"",D14-_xlfn.MAXIFS($D$5:$D$504,$A$5:$A$504,A14,$D$5:$D$504,"&lt;"&amp;D14)))</f>
        <v/>
      </c>
      <c r="H14" s="17" t="str">
        <f aca="false">IF(OR(G14="",E14="",E14=0),"",G14/E14)</f>
        <v/>
      </c>
      <c r="I14" s="18" t="str">
        <f aca="false">IF(G14="","",E14)</f>
        <v/>
      </c>
    </row>
    <row r="15" customFormat="false" ht="15" hidden="false" customHeight="false" outlineLevel="0" collapsed="false">
      <c r="A15" s="19"/>
      <c r="B15" s="20"/>
      <c r="C15" s="19"/>
      <c r="D15" s="21"/>
      <c r="E15" s="22"/>
      <c r="F15" s="19"/>
      <c r="G15" s="16" t="str">
        <f aca="false">IF(OR(A15="",D15=""),"",IF(COUNTIFS($A$5:$A$504,A15,$D$5:$D$504,"&lt;"&amp;D15)=0,"",D15-_xlfn.MAXIFS($D$5:$D$504,$A$5:$A$504,A15,$D$5:$D$504,"&lt;"&amp;D15)))</f>
        <v/>
      </c>
      <c r="H15" s="17" t="str">
        <f aca="false">IF(OR(G15="",E15="",E15=0),"",G15/E15)</f>
        <v/>
      </c>
      <c r="I15" s="18" t="str">
        <f aca="false">IF(G15="","",E15)</f>
        <v/>
      </c>
    </row>
    <row r="16" customFormat="false" ht="15" hidden="false" customHeight="false" outlineLevel="0" collapsed="false">
      <c r="A16" s="19"/>
      <c r="B16" s="20"/>
      <c r="C16" s="19"/>
      <c r="D16" s="21"/>
      <c r="E16" s="22"/>
      <c r="F16" s="19"/>
      <c r="G16" s="16" t="str">
        <f aca="false">IF(OR(A16="",D16=""),"",IF(COUNTIFS($A$5:$A$504,A16,$D$5:$D$504,"&lt;"&amp;D16)=0,"",D16-_xlfn.MAXIFS($D$5:$D$504,$A$5:$A$504,A16,$D$5:$D$504,"&lt;"&amp;D16)))</f>
        <v/>
      </c>
      <c r="H16" s="17" t="str">
        <f aca="false">IF(OR(G16="",E16="",E16=0),"",G16/E16)</f>
        <v/>
      </c>
      <c r="I16" s="18" t="str">
        <f aca="false">IF(G16="","",E16)</f>
        <v/>
      </c>
    </row>
    <row r="17" customFormat="false" ht="15" hidden="false" customHeight="false" outlineLevel="0" collapsed="false">
      <c r="A17" s="19"/>
      <c r="B17" s="20"/>
      <c r="C17" s="19"/>
      <c r="D17" s="21"/>
      <c r="E17" s="22"/>
      <c r="F17" s="19"/>
      <c r="G17" s="16" t="str">
        <f aca="false">IF(OR(A17="",D17=""),"",IF(COUNTIFS($A$5:$A$504,A17,$D$5:$D$504,"&lt;"&amp;D17)=0,"",D17-_xlfn.MAXIFS($D$5:$D$504,$A$5:$A$504,A17,$D$5:$D$504,"&lt;"&amp;D17)))</f>
        <v/>
      </c>
      <c r="H17" s="17" t="str">
        <f aca="false">IF(OR(G17="",E17="",E17=0),"",G17/E17)</f>
        <v/>
      </c>
      <c r="I17" s="18" t="str">
        <f aca="false">IF(G17="","",E17)</f>
        <v/>
      </c>
    </row>
    <row r="18" customFormat="false" ht="15" hidden="false" customHeight="false" outlineLevel="0" collapsed="false">
      <c r="A18" s="19"/>
      <c r="B18" s="20"/>
      <c r="C18" s="19"/>
      <c r="D18" s="21"/>
      <c r="E18" s="22"/>
      <c r="F18" s="19"/>
      <c r="G18" s="16" t="str">
        <f aca="false">IF(OR(A18="",D18=""),"",IF(COUNTIFS($A$5:$A$504,A18,$D$5:$D$504,"&lt;"&amp;D18)=0,"",D18-_xlfn.MAXIFS($D$5:$D$504,$A$5:$A$504,A18,$D$5:$D$504,"&lt;"&amp;D18)))</f>
        <v/>
      </c>
      <c r="H18" s="17" t="str">
        <f aca="false">IF(OR(G18="",E18="",E18=0),"",G18/E18)</f>
        <v/>
      </c>
      <c r="I18" s="18" t="str">
        <f aca="false">IF(G18="","",E18)</f>
        <v/>
      </c>
    </row>
    <row r="19" customFormat="false" ht="15" hidden="false" customHeight="false" outlineLevel="0" collapsed="false">
      <c r="A19" s="19"/>
      <c r="B19" s="20"/>
      <c r="C19" s="19"/>
      <c r="D19" s="21"/>
      <c r="E19" s="22"/>
      <c r="F19" s="19"/>
      <c r="G19" s="16" t="str">
        <f aca="false">IF(OR(A19="",D19=""),"",IF(COUNTIFS($A$5:$A$504,A19,$D$5:$D$504,"&lt;"&amp;D19)=0,"",D19-_xlfn.MAXIFS($D$5:$D$504,$A$5:$A$504,A19,$D$5:$D$504,"&lt;"&amp;D19)))</f>
        <v/>
      </c>
      <c r="H19" s="17" t="str">
        <f aca="false">IF(OR(G19="",E19="",E19=0),"",G19/E19)</f>
        <v/>
      </c>
      <c r="I19" s="18" t="str">
        <f aca="false">IF(G19="","",E19)</f>
        <v/>
      </c>
    </row>
    <row r="20" customFormat="false" ht="15" hidden="false" customHeight="false" outlineLevel="0" collapsed="false">
      <c r="A20" s="19"/>
      <c r="B20" s="20"/>
      <c r="C20" s="19"/>
      <c r="D20" s="21"/>
      <c r="E20" s="22"/>
      <c r="F20" s="19"/>
      <c r="G20" s="16" t="str">
        <f aca="false">IF(OR(A20="",D20=""),"",IF(COUNTIFS($A$5:$A$504,A20,$D$5:$D$504,"&lt;"&amp;D20)=0,"",D20-_xlfn.MAXIFS($D$5:$D$504,$A$5:$A$504,A20,$D$5:$D$504,"&lt;"&amp;D20)))</f>
        <v/>
      </c>
      <c r="H20" s="17" t="str">
        <f aca="false">IF(OR(G20="",E20="",E20=0),"",G20/E20)</f>
        <v/>
      </c>
      <c r="I20" s="18" t="str">
        <f aca="false">IF(G20="","",E20)</f>
        <v/>
      </c>
    </row>
    <row r="21" customFormat="false" ht="15" hidden="false" customHeight="false" outlineLevel="0" collapsed="false">
      <c r="A21" s="19"/>
      <c r="B21" s="20"/>
      <c r="C21" s="19"/>
      <c r="D21" s="21"/>
      <c r="E21" s="22"/>
      <c r="F21" s="19"/>
      <c r="G21" s="16" t="str">
        <f aca="false">IF(OR(A21="",D21=""),"",IF(COUNTIFS($A$5:$A$504,A21,$D$5:$D$504,"&lt;"&amp;D21)=0,"",D21-_xlfn.MAXIFS($D$5:$D$504,$A$5:$A$504,A21,$D$5:$D$504,"&lt;"&amp;D21)))</f>
        <v/>
      </c>
      <c r="H21" s="17" t="str">
        <f aca="false">IF(OR(G21="",E21="",E21=0),"",G21/E21)</f>
        <v/>
      </c>
      <c r="I21" s="18" t="str">
        <f aca="false">IF(G21="","",E21)</f>
        <v/>
      </c>
    </row>
    <row r="22" customFormat="false" ht="15" hidden="false" customHeight="false" outlineLevel="0" collapsed="false">
      <c r="A22" s="19"/>
      <c r="B22" s="20"/>
      <c r="C22" s="19"/>
      <c r="D22" s="21"/>
      <c r="E22" s="22"/>
      <c r="F22" s="19"/>
      <c r="G22" s="16" t="str">
        <f aca="false">IF(OR(A22="",D22=""),"",IF(COUNTIFS($A$5:$A$504,A22,$D$5:$D$504,"&lt;"&amp;D22)=0,"",D22-_xlfn.MAXIFS($D$5:$D$504,$A$5:$A$504,A22,$D$5:$D$504,"&lt;"&amp;D22)))</f>
        <v/>
      </c>
      <c r="H22" s="17" t="str">
        <f aca="false">IF(OR(G22="",E22="",E22=0),"",G22/E22)</f>
        <v/>
      </c>
      <c r="I22" s="18" t="str">
        <f aca="false">IF(G22="","",E22)</f>
        <v/>
      </c>
    </row>
    <row r="23" customFormat="false" ht="15" hidden="false" customHeight="false" outlineLevel="0" collapsed="false">
      <c r="A23" s="19"/>
      <c r="B23" s="20"/>
      <c r="C23" s="19"/>
      <c r="D23" s="21"/>
      <c r="E23" s="22"/>
      <c r="F23" s="19"/>
      <c r="G23" s="16" t="str">
        <f aca="false">IF(OR(A23="",D23=""),"",IF(COUNTIFS($A$5:$A$504,A23,$D$5:$D$504,"&lt;"&amp;D23)=0,"",D23-_xlfn.MAXIFS($D$5:$D$504,$A$5:$A$504,A23,$D$5:$D$504,"&lt;"&amp;D23)))</f>
        <v/>
      </c>
      <c r="H23" s="17" t="str">
        <f aca="false">IF(OR(G23="",E23="",E23=0),"",G23/E23)</f>
        <v/>
      </c>
      <c r="I23" s="18" t="str">
        <f aca="false">IF(G23="","",E23)</f>
        <v/>
      </c>
    </row>
    <row r="24" customFormat="false" ht="15" hidden="false" customHeight="false" outlineLevel="0" collapsed="false">
      <c r="A24" s="19"/>
      <c r="B24" s="20"/>
      <c r="C24" s="19"/>
      <c r="D24" s="21"/>
      <c r="E24" s="22"/>
      <c r="F24" s="19"/>
      <c r="G24" s="16" t="str">
        <f aca="false">IF(OR(A24="",D24=""),"",IF(COUNTIFS($A$5:$A$504,A24,$D$5:$D$504,"&lt;"&amp;D24)=0,"",D24-_xlfn.MAXIFS($D$5:$D$504,$A$5:$A$504,A24,$D$5:$D$504,"&lt;"&amp;D24)))</f>
        <v/>
      </c>
      <c r="H24" s="17" t="str">
        <f aca="false">IF(OR(G24="",E24="",E24=0),"",G24/E24)</f>
        <v/>
      </c>
      <c r="I24" s="18" t="str">
        <f aca="false">IF(G24="","",E24)</f>
        <v/>
      </c>
    </row>
    <row r="25" customFormat="false" ht="15" hidden="false" customHeight="false" outlineLevel="0" collapsed="false">
      <c r="A25" s="19"/>
      <c r="B25" s="20"/>
      <c r="C25" s="19"/>
      <c r="D25" s="21"/>
      <c r="E25" s="22"/>
      <c r="F25" s="19"/>
      <c r="G25" s="16" t="str">
        <f aca="false">IF(OR(A25="",D25=""),"",IF(COUNTIFS($A$5:$A$504,A25,$D$5:$D$504,"&lt;"&amp;D25)=0,"",D25-_xlfn.MAXIFS($D$5:$D$504,$A$5:$A$504,A25,$D$5:$D$504,"&lt;"&amp;D25)))</f>
        <v/>
      </c>
      <c r="H25" s="17" t="str">
        <f aca="false">IF(OR(G25="",E25="",E25=0),"",G25/E25)</f>
        <v/>
      </c>
      <c r="I25" s="18" t="str">
        <f aca="false">IF(G25="","",E25)</f>
        <v/>
      </c>
    </row>
    <row r="26" customFormat="false" ht="15" hidden="false" customHeight="false" outlineLevel="0" collapsed="false">
      <c r="A26" s="19"/>
      <c r="B26" s="20"/>
      <c r="C26" s="19"/>
      <c r="D26" s="21"/>
      <c r="E26" s="22"/>
      <c r="F26" s="19"/>
      <c r="G26" s="16" t="str">
        <f aca="false">IF(OR(A26="",D26=""),"",IF(COUNTIFS($A$5:$A$504,A26,$D$5:$D$504,"&lt;"&amp;D26)=0,"",D26-_xlfn.MAXIFS($D$5:$D$504,$A$5:$A$504,A26,$D$5:$D$504,"&lt;"&amp;D26)))</f>
        <v/>
      </c>
      <c r="H26" s="17" t="str">
        <f aca="false">IF(OR(G26="",E26="",E26=0),"",G26/E26)</f>
        <v/>
      </c>
      <c r="I26" s="18" t="str">
        <f aca="false">IF(G26="","",E26)</f>
        <v/>
      </c>
    </row>
    <row r="27" customFormat="false" ht="15" hidden="false" customHeight="false" outlineLevel="0" collapsed="false">
      <c r="A27" s="19"/>
      <c r="B27" s="20"/>
      <c r="C27" s="19"/>
      <c r="D27" s="21"/>
      <c r="E27" s="22"/>
      <c r="F27" s="19"/>
      <c r="G27" s="16" t="str">
        <f aca="false">IF(OR(A27="",D27=""),"",IF(COUNTIFS($A$5:$A$504,A27,$D$5:$D$504,"&lt;"&amp;D27)=0,"",D27-_xlfn.MAXIFS($D$5:$D$504,$A$5:$A$504,A27,$D$5:$D$504,"&lt;"&amp;D27)))</f>
        <v/>
      </c>
      <c r="H27" s="17" t="str">
        <f aca="false">IF(OR(G27="",E27="",E27=0),"",G27/E27)</f>
        <v/>
      </c>
      <c r="I27" s="18" t="str">
        <f aca="false">IF(G27="","",E27)</f>
        <v/>
      </c>
    </row>
    <row r="28" customFormat="false" ht="15" hidden="false" customHeight="false" outlineLevel="0" collapsed="false">
      <c r="A28" s="19"/>
      <c r="B28" s="20"/>
      <c r="C28" s="19"/>
      <c r="D28" s="21"/>
      <c r="E28" s="22"/>
      <c r="F28" s="19"/>
      <c r="G28" s="16" t="str">
        <f aca="false">IF(OR(A28="",D28=""),"",IF(COUNTIFS($A$5:$A$504,A28,$D$5:$D$504,"&lt;"&amp;D28)=0,"",D28-_xlfn.MAXIFS($D$5:$D$504,$A$5:$A$504,A28,$D$5:$D$504,"&lt;"&amp;D28)))</f>
        <v/>
      </c>
      <c r="H28" s="17" t="str">
        <f aca="false">IF(OR(G28="",E28="",E28=0),"",G28/E28)</f>
        <v/>
      </c>
      <c r="I28" s="18" t="str">
        <f aca="false">IF(G28="","",E28)</f>
        <v/>
      </c>
    </row>
    <row r="29" customFormat="false" ht="15" hidden="false" customHeight="false" outlineLevel="0" collapsed="false">
      <c r="A29" s="19"/>
      <c r="B29" s="20"/>
      <c r="C29" s="19"/>
      <c r="D29" s="21"/>
      <c r="E29" s="22"/>
      <c r="F29" s="19"/>
      <c r="G29" s="16" t="str">
        <f aca="false">IF(OR(A29="",D29=""),"",IF(COUNTIFS($A$5:$A$504,A29,$D$5:$D$504,"&lt;"&amp;D29)=0,"",D29-_xlfn.MAXIFS($D$5:$D$504,$A$5:$A$504,A29,$D$5:$D$504,"&lt;"&amp;D29)))</f>
        <v/>
      </c>
      <c r="H29" s="17" t="str">
        <f aca="false">IF(OR(G29="",E29="",E29=0),"",G29/E29)</f>
        <v/>
      </c>
      <c r="I29" s="18" t="str">
        <f aca="false">IF(G29="","",E29)</f>
        <v/>
      </c>
    </row>
    <row r="30" customFormat="false" ht="15" hidden="false" customHeight="false" outlineLevel="0" collapsed="false">
      <c r="A30" s="19"/>
      <c r="B30" s="20"/>
      <c r="C30" s="19"/>
      <c r="D30" s="21"/>
      <c r="E30" s="22"/>
      <c r="F30" s="19"/>
      <c r="G30" s="16" t="str">
        <f aca="false">IF(OR(A30="",D30=""),"",IF(COUNTIFS($A$5:$A$504,A30,$D$5:$D$504,"&lt;"&amp;D30)=0,"",D30-_xlfn.MAXIFS($D$5:$D$504,$A$5:$A$504,A30,$D$5:$D$504,"&lt;"&amp;D30)))</f>
        <v/>
      </c>
      <c r="H30" s="17" t="str">
        <f aca="false">IF(OR(G30="",E30="",E30=0),"",G30/E30)</f>
        <v/>
      </c>
      <c r="I30" s="18" t="str">
        <f aca="false">IF(G30="","",E30)</f>
        <v/>
      </c>
    </row>
    <row r="31" customFormat="false" ht="15" hidden="false" customHeight="false" outlineLevel="0" collapsed="false">
      <c r="A31" s="19"/>
      <c r="B31" s="20"/>
      <c r="C31" s="19"/>
      <c r="D31" s="21"/>
      <c r="E31" s="22"/>
      <c r="F31" s="19"/>
      <c r="G31" s="16" t="str">
        <f aca="false">IF(OR(A31="",D31=""),"",IF(COUNTIFS($A$5:$A$504,A31,$D$5:$D$504,"&lt;"&amp;D31)=0,"",D31-_xlfn.MAXIFS($D$5:$D$504,$A$5:$A$504,A31,$D$5:$D$504,"&lt;"&amp;D31)))</f>
        <v/>
      </c>
      <c r="H31" s="17" t="str">
        <f aca="false">IF(OR(G31="",E31="",E31=0),"",G31/E31)</f>
        <v/>
      </c>
      <c r="I31" s="18" t="str">
        <f aca="false">IF(G31="","",E31)</f>
        <v/>
      </c>
    </row>
    <row r="32" customFormat="false" ht="15" hidden="false" customHeight="false" outlineLevel="0" collapsed="false">
      <c r="A32" s="19"/>
      <c r="B32" s="20"/>
      <c r="C32" s="19"/>
      <c r="D32" s="21"/>
      <c r="E32" s="22"/>
      <c r="F32" s="19"/>
      <c r="G32" s="16" t="str">
        <f aca="false">IF(OR(A32="",D32=""),"",IF(COUNTIFS($A$5:$A$504,A32,$D$5:$D$504,"&lt;"&amp;D32)=0,"",D32-_xlfn.MAXIFS($D$5:$D$504,$A$5:$A$504,A32,$D$5:$D$504,"&lt;"&amp;D32)))</f>
        <v/>
      </c>
      <c r="H32" s="17" t="str">
        <f aca="false">IF(OR(G32="",E32="",E32=0),"",G32/E32)</f>
        <v/>
      </c>
      <c r="I32" s="18" t="str">
        <f aca="false">IF(G32="","",E32)</f>
        <v/>
      </c>
    </row>
    <row r="33" customFormat="false" ht="15" hidden="false" customHeight="false" outlineLevel="0" collapsed="false">
      <c r="A33" s="19"/>
      <c r="B33" s="20"/>
      <c r="C33" s="19"/>
      <c r="D33" s="21"/>
      <c r="E33" s="22"/>
      <c r="F33" s="19"/>
      <c r="G33" s="16" t="str">
        <f aca="false">IF(OR(A33="",D33=""),"",IF(COUNTIFS($A$5:$A$504,A33,$D$5:$D$504,"&lt;"&amp;D33)=0,"",D33-_xlfn.MAXIFS($D$5:$D$504,$A$5:$A$504,A33,$D$5:$D$504,"&lt;"&amp;D33)))</f>
        <v/>
      </c>
      <c r="H33" s="17" t="str">
        <f aca="false">IF(OR(G33="",E33="",E33=0),"",G33/E33)</f>
        <v/>
      </c>
      <c r="I33" s="18" t="str">
        <f aca="false">IF(G33="","",E33)</f>
        <v/>
      </c>
    </row>
    <row r="34" customFormat="false" ht="15" hidden="false" customHeight="false" outlineLevel="0" collapsed="false">
      <c r="A34" s="19"/>
      <c r="B34" s="20"/>
      <c r="C34" s="19"/>
      <c r="D34" s="21"/>
      <c r="E34" s="22"/>
      <c r="F34" s="19"/>
      <c r="G34" s="16" t="str">
        <f aca="false">IF(OR(A34="",D34=""),"",IF(COUNTIFS($A$5:$A$504,A34,$D$5:$D$504,"&lt;"&amp;D34)=0,"",D34-_xlfn.MAXIFS($D$5:$D$504,$A$5:$A$504,A34,$D$5:$D$504,"&lt;"&amp;D34)))</f>
        <v/>
      </c>
      <c r="H34" s="17" t="str">
        <f aca="false">IF(OR(G34="",E34="",E34=0),"",G34/E34)</f>
        <v/>
      </c>
      <c r="I34" s="18" t="str">
        <f aca="false">IF(G34="","",E34)</f>
        <v/>
      </c>
    </row>
    <row r="35" customFormat="false" ht="15" hidden="false" customHeight="false" outlineLevel="0" collapsed="false">
      <c r="A35" s="19"/>
      <c r="B35" s="20"/>
      <c r="C35" s="19"/>
      <c r="D35" s="21"/>
      <c r="E35" s="22"/>
      <c r="F35" s="19"/>
      <c r="G35" s="16" t="str">
        <f aca="false">IF(OR(A35="",D35=""),"",IF(COUNTIFS($A$5:$A$504,A35,$D$5:$D$504,"&lt;"&amp;D35)=0,"",D35-_xlfn.MAXIFS($D$5:$D$504,$A$5:$A$504,A35,$D$5:$D$504,"&lt;"&amp;D35)))</f>
        <v/>
      </c>
      <c r="H35" s="17" t="str">
        <f aca="false">IF(OR(G35="",E35="",E35=0),"",G35/E35)</f>
        <v/>
      </c>
      <c r="I35" s="18" t="str">
        <f aca="false">IF(G35="","",E35)</f>
        <v/>
      </c>
    </row>
    <row r="36" customFormat="false" ht="15" hidden="false" customHeight="false" outlineLevel="0" collapsed="false">
      <c r="A36" s="19"/>
      <c r="B36" s="20"/>
      <c r="C36" s="19"/>
      <c r="D36" s="21"/>
      <c r="E36" s="22"/>
      <c r="F36" s="19"/>
      <c r="G36" s="16" t="str">
        <f aca="false">IF(OR(A36="",D36=""),"",IF(COUNTIFS($A$5:$A$504,A36,$D$5:$D$504,"&lt;"&amp;D36)=0,"",D36-_xlfn.MAXIFS($D$5:$D$504,$A$5:$A$504,A36,$D$5:$D$504,"&lt;"&amp;D36)))</f>
        <v/>
      </c>
      <c r="H36" s="17" t="str">
        <f aca="false">IF(OR(G36="",E36="",E36=0),"",G36/E36)</f>
        <v/>
      </c>
      <c r="I36" s="18" t="str">
        <f aca="false">IF(G36="","",E36)</f>
        <v/>
      </c>
    </row>
    <row r="37" customFormat="false" ht="15" hidden="false" customHeight="false" outlineLevel="0" collapsed="false">
      <c r="A37" s="19"/>
      <c r="B37" s="20"/>
      <c r="C37" s="19"/>
      <c r="D37" s="21"/>
      <c r="E37" s="22"/>
      <c r="F37" s="19"/>
      <c r="G37" s="16" t="str">
        <f aca="false">IF(OR(A37="",D37=""),"",IF(COUNTIFS($A$5:$A$504,A37,$D$5:$D$504,"&lt;"&amp;D37)=0,"",D37-_xlfn.MAXIFS($D$5:$D$504,$A$5:$A$504,A37,$D$5:$D$504,"&lt;"&amp;D37)))</f>
        <v/>
      </c>
      <c r="H37" s="17" t="str">
        <f aca="false">IF(OR(G37="",E37="",E37=0),"",G37/E37)</f>
        <v/>
      </c>
      <c r="I37" s="18" t="str">
        <f aca="false">IF(G37="","",E37)</f>
        <v/>
      </c>
    </row>
    <row r="38" customFormat="false" ht="15" hidden="false" customHeight="false" outlineLevel="0" collapsed="false">
      <c r="A38" s="19"/>
      <c r="B38" s="20"/>
      <c r="C38" s="19"/>
      <c r="D38" s="21"/>
      <c r="E38" s="22"/>
      <c r="F38" s="19"/>
      <c r="G38" s="16" t="str">
        <f aca="false">IF(OR(A38="",D38=""),"",IF(COUNTIFS($A$5:$A$504,A38,$D$5:$D$504,"&lt;"&amp;D38)=0,"",D38-_xlfn.MAXIFS($D$5:$D$504,$A$5:$A$504,A38,$D$5:$D$504,"&lt;"&amp;D38)))</f>
        <v/>
      </c>
      <c r="H38" s="17" t="str">
        <f aca="false">IF(OR(G38="",E38="",E38=0),"",G38/E38)</f>
        <v/>
      </c>
      <c r="I38" s="18" t="str">
        <f aca="false">IF(G38="","",E38)</f>
        <v/>
      </c>
    </row>
    <row r="39" customFormat="false" ht="15" hidden="false" customHeight="false" outlineLevel="0" collapsed="false">
      <c r="A39" s="19"/>
      <c r="B39" s="20"/>
      <c r="C39" s="19"/>
      <c r="D39" s="21"/>
      <c r="E39" s="22"/>
      <c r="F39" s="19"/>
      <c r="G39" s="16" t="str">
        <f aca="false">IF(OR(A39="",D39=""),"",IF(COUNTIFS($A$5:$A$504,A39,$D$5:$D$504,"&lt;"&amp;D39)=0,"",D39-_xlfn.MAXIFS($D$5:$D$504,$A$5:$A$504,A39,$D$5:$D$504,"&lt;"&amp;D39)))</f>
        <v/>
      </c>
      <c r="H39" s="17" t="str">
        <f aca="false">IF(OR(G39="",E39="",E39=0),"",G39/E39)</f>
        <v/>
      </c>
      <c r="I39" s="18" t="str">
        <f aca="false">IF(G39="","",E39)</f>
        <v/>
      </c>
    </row>
    <row r="40" customFormat="false" ht="15" hidden="false" customHeight="false" outlineLevel="0" collapsed="false">
      <c r="A40" s="19"/>
      <c r="B40" s="20"/>
      <c r="C40" s="19"/>
      <c r="D40" s="21"/>
      <c r="E40" s="22"/>
      <c r="F40" s="19"/>
      <c r="G40" s="16" t="str">
        <f aca="false">IF(OR(A40="",D40=""),"",IF(COUNTIFS($A$5:$A$504,A40,$D$5:$D$504,"&lt;"&amp;D40)=0,"",D40-_xlfn.MAXIFS($D$5:$D$504,$A$5:$A$504,A40,$D$5:$D$504,"&lt;"&amp;D40)))</f>
        <v/>
      </c>
      <c r="H40" s="17" t="str">
        <f aca="false">IF(OR(G40="",E40="",E40=0),"",G40/E40)</f>
        <v/>
      </c>
      <c r="I40" s="18" t="str">
        <f aca="false">IF(G40="","",E40)</f>
        <v/>
      </c>
    </row>
    <row r="41" customFormat="false" ht="15" hidden="false" customHeight="false" outlineLevel="0" collapsed="false">
      <c r="A41" s="19"/>
      <c r="B41" s="20"/>
      <c r="C41" s="19"/>
      <c r="D41" s="21"/>
      <c r="E41" s="22"/>
      <c r="F41" s="19"/>
      <c r="G41" s="16" t="str">
        <f aca="false">IF(OR(A41="",D41=""),"",IF(COUNTIFS($A$5:$A$504,A41,$D$5:$D$504,"&lt;"&amp;D41)=0,"",D41-_xlfn.MAXIFS($D$5:$D$504,$A$5:$A$504,A41,$D$5:$D$504,"&lt;"&amp;D41)))</f>
        <v/>
      </c>
      <c r="H41" s="17" t="str">
        <f aca="false">IF(OR(G41="",E41="",E41=0),"",G41/E41)</f>
        <v/>
      </c>
      <c r="I41" s="18" t="str">
        <f aca="false">IF(G41="","",E41)</f>
        <v/>
      </c>
    </row>
    <row r="42" customFormat="false" ht="15" hidden="false" customHeight="false" outlineLevel="0" collapsed="false">
      <c r="A42" s="19"/>
      <c r="B42" s="20"/>
      <c r="C42" s="19"/>
      <c r="D42" s="21"/>
      <c r="E42" s="22"/>
      <c r="F42" s="19"/>
      <c r="G42" s="16" t="str">
        <f aca="false">IF(OR(A42="",D42=""),"",IF(COUNTIFS($A$5:$A$504,A42,$D$5:$D$504,"&lt;"&amp;D42)=0,"",D42-_xlfn.MAXIFS($D$5:$D$504,$A$5:$A$504,A42,$D$5:$D$504,"&lt;"&amp;D42)))</f>
        <v/>
      </c>
      <c r="H42" s="17" t="str">
        <f aca="false">IF(OR(G42="",E42="",E42=0),"",G42/E42)</f>
        <v/>
      </c>
      <c r="I42" s="18" t="str">
        <f aca="false">IF(G42="","",E42)</f>
        <v/>
      </c>
    </row>
    <row r="43" customFormat="false" ht="15" hidden="false" customHeight="false" outlineLevel="0" collapsed="false">
      <c r="A43" s="19"/>
      <c r="B43" s="20"/>
      <c r="C43" s="19"/>
      <c r="D43" s="21"/>
      <c r="E43" s="22"/>
      <c r="F43" s="19"/>
      <c r="G43" s="16" t="str">
        <f aca="false">IF(OR(A43="",D43=""),"",IF(COUNTIFS($A$5:$A$504,A43,$D$5:$D$504,"&lt;"&amp;D43)=0,"",D43-_xlfn.MAXIFS($D$5:$D$504,$A$5:$A$504,A43,$D$5:$D$504,"&lt;"&amp;D43)))</f>
        <v/>
      </c>
      <c r="H43" s="17" t="str">
        <f aca="false">IF(OR(G43="",E43="",E43=0),"",G43/E43)</f>
        <v/>
      </c>
      <c r="I43" s="18" t="str">
        <f aca="false">IF(G43="","",E43)</f>
        <v/>
      </c>
    </row>
    <row r="44" customFormat="false" ht="15" hidden="false" customHeight="false" outlineLevel="0" collapsed="false">
      <c r="A44" s="19"/>
      <c r="B44" s="20"/>
      <c r="C44" s="19"/>
      <c r="D44" s="21"/>
      <c r="E44" s="22"/>
      <c r="F44" s="19"/>
      <c r="G44" s="16" t="str">
        <f aca="false">IF(OR(A44="",D44=""),"",IF(COUNTIFS($A$5:$A$504,A44,$D$5:$D$504,"&lt;"&amp;D44)=0,"",D44-_xlfn.MAXIFS($D$5:$D$504,$A$5:$A$504,A44,$D$5:$D$504,"&lt;"&amp;D44)))</f>
        <v/>
      </c>
      <c r="H44" s="17" t="str">
        <f aca="false">IF(OR(G44="",E44="",E44=0),"",G44/E44)</f>
        <v/>
      </c>
      <c r="I44" s="18" t="str">
        <f aca="false">IF(G44="","",E44)</f>
        <v/>
      </c>
    </row>
    <row r="45" customFormat="false" ht="15" hidden="false" customHeight="false" outlineLevel="0" collapsed="false">
      <c r="A45" s="19"/>
      <c r="B45" s="20"/>
      <c r="C45" s="19"/>
      <c r="D45" s="21"/>
      <c r="E45" s="22"/>
      <c r="F45" s="19"/>
      <c r="G45" s="16" t="str">
        <f aca="false">IF(OR(A45="",D45=""),"",IF(COUNTIFS($A$5:$A$504,A45,$D$5:$D$504,"&lt;"&amp;D45)=0,"",D45-_xlfn.MAXIFS($D$5:$D$504,$A$5:$A$504,A45,$D$5:$D$504,"&lt;"&amp;D45)))</f>
        <v/>
      </c>
      <c r="H45" s="17" t="str">
        <f aca="false">IF(OR(G45="",E45="",E45=0),"",G45/E45)</f>
        <v/>
      </c>
      <c r="I45" s="18" t="str">
        <f aca="false">IF(G45="","",E45)</f>
        <v/>
      </c>
    </row>
    <row r="46" customFormat="false" ht="15" hidden="false" customHeight="false" outlineLevel="0" collapsed="false">
      <c r="A46" s="19"/>
      <c r="B46" s="20"/>
      <c r="C46" s="19"/>
      <c r="D46" s="21"/>
      <c r="E46" s="22"/>
      <c r="F46" s="19"/>
      <c r="G46" s="16" t="str">
        <f aca="false">IF(OR(A46="",D46=""),"",IF(COUNTIFS($A$5:$A$504,A46,$D$5:$D$504,"&lt;"&amp;D46)=0,"",D46-_xlfn.MAXIFS($D$5:$D$504,$A$5:$A$504,A46,$D$5:$D$504,"&lt;"&amp;D46)))</f>
        <v/>
      </c>
      <c r="H46" s="17" t="str">
        <f aca="false">IF(OR(G46="",E46="",E46=0),"",G46/E46)</f>
        <v/>
      </c>
      <c r="I46" s="18" t="str">
        <f aca="false">IF(G46="","",E46)</f>
        <v/>
      </c>
    </row>
    <row r="47" customFormat="false" ht="15" hidden="false" customHeight="false" outlineLevel="0" collapsed="false">
      <c r="A47" s="19"/>
      <c r="B47" s="20"/>
      <c r="C47" s="19"/>
      <c r="D47" s="21"/>
      <c r="E47" s="22"/>
      <c r="F47" s="19"/>
      <c r="G47" s="16" t="str">
        <f aca="false">IF(OR(A47="",D47=""),"",IF(COUNTIFS($A$5:$A$504,A47,$D$5:$D$504,"&lt;"&amp;D47)=0,"",D47-_xlfn.MAXIFS($D$5:$D$504,$A$5:$A$504,A47,$D$5:$D$504,"&lt;"&amp;D47)))</f>
        <v/>
      </c>
      <c r="H47" s="17" t="str">
        <f aca="false">IF(OR(G47="",E47="",E47=0),"",G47/E47)</f>
        <v/>
      </c>
      <c r="I47" s="18" t="str">
        <f aca="false">IF(G47="","",E47)</f>
        <v/>
      </c>
    </row>
    <row r="48" customFormat="false" ht="15" hidden="false" customHeight="false" outlineLevel="0" collapsed="false">
      <c r="A48" s="19"/>
      <c r="B48" s="20"/>
      <c r="C48" s="19"/>
      <c r="D48" s="21"/>
      <c r="E48" s="22"/>
      <c r="F48" s="19"/>
      <c r="G48" s="16" t="str">
        <f aca="false">IF(OR(A48="",D48=""),"",IF(COUNTIFS($A$5:$A$504,A48,$D$5:$D$504,"&lt;"&amp;D48)=0,"",D48-_xlfn.MAXIFS($D$5:$D$504,$A$5:$A$504,A48,$D$5:$D$504,"&lt;"&amp;D48)))</f>
        <v/>
      </c>
      <c r="H48" s="17" t="str">
        <f aca="false">IF(OR(G48="",E48="",E48=0),"",G48/E48)</f>
        <v/>
      </c>
      <c r="I48" s="18" t="str">
        <f aca="false">IF(G48="","",E48)</f>
        <v/>
      </c>
    </row>
    <row r="49" customFormat="false" ht="15" hidden="false" customHeight="false" outlineLevel="0" collapsed="false">
      <c r="A49" s="19"/>
      <c r="B49" s="20"/>
      <c r="C49" s="19"/>
      <c r="D49" s="21"/>
      <c r="E49" s="22"/>
      <c r="F49" s="19"/>
      <c r="G49" s="16" t="str">
        <f aca="false">IF(OR(A49="",D49=""),"",IF(COUNTIFS($A$5:$A$504,A49,$D$5:$D$504,"&lt;"&amp;D49)=0,"",D49-_xlfn.MAXIFS($D$5:$D$504,$A$5:$A$504,A49,$D$5:$D$504,"&lt;"&amp;D49)))</f>
        <v/>
      </c>
      <c r="H49" s="17" t="str">
        <f aca="false">IF(OR(G49="",E49="",E49=0),"",G49/E49)</f>
        <v/>
      </c>
      <c r="I49" s="18" t="str">
        <f aca="false">IF(G49="","",E49)</f>
        <v/>
      </c>
    </row>
    <row r="50" customFormat="false" ht="15" hidden="false" customHeight="false" outlineLevel="0" collapsed="false">
      <c r="A50" s="19"/>
      <c r="B50" s="20"/>
      <c r="C50" s="19"/>
      <c r="D50" s="21"/>
      <c r="E50" s="22"/>
      <c r="F50" s="19"/>
      <c r="G50" s="16" t="str">
        <f aca="false">IF(OR(A50="",D50=""),"",IF(COUNTIFS($A$5:$A$504,A50,$D$5:$D$504,"&lt;"&amp;D50)=0,"",D50-_xlfn.MAXIFS($D$5:$D$504,$A$5:$A$504,A50,$D$5:$D$504,"&lt;"&amp;D50)))</f>
        <v/>
      </c>
      <c r="H50" s="17" t="str">
        <f aca="false">IF(OR(G50="",E50="",E50=0),"",G50/E50)</f>
        <v/>
      </c>
      <c r="I50" s="18" t="str">
        <f aca="false">IF(G50="","",E50)</f>
        <v/>
      </c>
    </row>
    <row r="51" customFormat="false" ht="15" hidden="false" customHeight="false" outlineLevel="0" collapsed="false">
      <c r="A51" s="19"/>
      <c r="B51" s="20"/>
      <c r="C51" s="19"/>
      <c r="D51" s="21"/>
      <c r="E51" s="22"/>
      <c r="F51" s="19"/>
      <c r="G51" s="16" t="str">
        <f aca="false">IF(OR(A51="",D51=""),"",IF(COUNTIFS($A$5:$A$504,A51,$D$5:$D$504,"&lt;"&amp;D51)=0,"",D51-_xlfn.MAXIFS($D$5:$D$504,$A$5:$A$504,A51,$D$5:$D$504,"&lt;"&amp;D51)))</f>
        <v/>
      </c>
      <c r="H51" s="17" t="str">
        <f aca="false">IF(OR(G51="",E51="",E51=0),"",G51/E51)</f>
        <v/>
      </c>
      <c r="I51" s="18" t="str">
        <f aca="false">IF(G51="","",E51)</f>
        <v/>
      </c>
    </row>
    <row r="52" customFormat="false" ht="15" hidden="false" customHeight="false" outlineLevel="0" collapsed="false">
      <c r="A52" s="19"/>
      <c r="B52" s="20"/>
      <c r="C52" s="19"/>
      <c r="D52" s="21"/>
      <c r="E52" s="22"/>
      <c r="F52" s="19"/>
      <c r="G52" s="16" t="str">
        <f aca="false">IF(OR(A52="",D52=""),"",IF(COUNTIFS($A$5:$A$504,A52,$D$5:$D$504,"&lt;"&amp;D52)=0,"",D52-_xlfn.MAXIFS($D$5:$D$504,$A$5:$A$504,A52,$D$5:$D$504,"&lt;"&amp;D52)))</f>
        <v/>
      </c>
      <c r="H52" s="17" t="str">
        <f aca="false">IF(OR(G52="",E52="",E52=0),"",G52/E52)</f>
        <v/>
      </c>
      <c r="I52" s="18" t="str">
        <f aca="false">IF(G52="","",E52)</f>
        <v/>
      </c>
    </row>
    <row r="53" customFormat="false" ht="15" hidden="false" customHeight="false" outlineLevel="0" collapsed="false">
      <c r="A53" s="19"/>
      <c r="B53" s="20"/>
      <c r="C53" s="19"/>
      <c r="D53" s="21"/>
      <c r="E53" s="22"/>
      <c r="F53" s="19"/>
      <c r="G53" s="16" t="str">
        <f aca="false">IF(OR(A53="",D53=""),"",IF(COUNTIFS($A$5:$A$504,A53,$D$5:$D$504,"&lt;"&amp;D53)=0,"",D53-_xlfn.MAXIFS($D$5:$D$504,$A$5:$A$504,A53,$D$5:$D$504,"&lt;"&amp;D53)))</f>
        <v/>
      </c>
      <c r="H53" s="17" t="str">
        <f aca="false">IF(OR(G53="",E53="",E53=0),"",G53/E53)</f>
        <v/>
      </c>
      <c r="I53" s="18" t="str">
        <f aca="false">IF(G53="","",E53)</f>
        <v/>
      </c>
    </row>
    <row r="54" customFormat="false" ht="15" hidden="false" customHeight="false" outlineLevel="0" collapsed="false">
      <c r="A54" s="19"/>
      <c r="B54" s="20"/>
      <c r="C54" s="19"/>
      <c r="D54" s="21"/>
      <c r="E54" s="22"/>
      <c r="F54" s="19"/>
      <c r="G54" s="16" t="str">
        <f aca="false">IF(OR(A54="",D54=""),"",IF(COUNTIFS($A$5:$A$504,A54,$D$5:$D$504,"&lt;"&amp;D54)=0,"",D54-_xlfn.MAXIFS($D$5:$D$504,$A$5:$A$504,A54,$D$5:$D$504,"&lt;"&amp;D54)))</f>
        <v/>
      </c>
      <c r="H54" s="17" t="str">
        <f aca="false">IF(OR(G54="",E54="",E54=0),"",G54/E54)</f>
        <v/>
      </c>
      <c r="I54" s="18" t="str">
        <f aca="false">IF(G54="","",E54)</f>
        <v/>
      </c>
    </row>
    <row r="55" customFormat="false" ht="15" hidden="false" customHeight="false" outlineLevel="0" collapsed="false">
      <c r="A55" s="19"/>
      <c r="B55" s="20"/>
      <c r="C55" s="19"/>
      <c r="D55" s="21"/>
      <c r="E55" s="22"/>
      <c r="F55" s="19"/>
      <c r="G55" s="16" t="str">
        <f aca="false">IF(OR(A55="",D55=""),"",IF(COUNTIFS($A$5:$A$504,A55,$D$5:$D$504,"&lt;"&amp;D55)=0,"",D55-_xlfn.MAXIFS($D$5:$D$504,$A$5:$A$504,A55,$D$5:$D$504,"&lt;"&amp;D55)))</f>
        <v/>
      </c>
      <c r="H55" s="17" t="str">
        <f aca="false">IF(OR(G55="",E55="",E55=0),"",G55/E55)</f>
        <v/>
      </c>
      <c r="I55" s="18" t="str">
        <f aca="false">IF(G55="","",E55)</f>
        <v/>
      </c>
    </row>
    <row r="56" customFormat="false" ht="15" hidden="false" customHeight="false" outlineLevel="0" collapsed="false">
      <c r="A56" s="19"/>
      <c r="B56" s="20"/>
      <c r="C56" s="19"/>
      <c r="D56" s="21"/>
      <c r="E56" s="22"/>
      <c r="F56" s="19"/>
      <c r="G56" s="16" t="str">
        <f aca="false">IF(OR(A56="",D56=""),"",IF(COUNTIFS($A$5:$A$504,A56,$D$5:$D$504,"&lt;"&amp;D56)=0,"",D56-_xlfn.MAXIFS($D$5:$D$504,$A$5:$A$504,A56,$D$5:$D$504,"&lt;"&amp;D56)))</f>
        <v/>
      </c>
      <c r="H56" s="17" t="str">
        <f aca="false">IF(OR(G56="",E56="",E56=0),"",G56/E56)</f>
        <v/>
      </c>
      <c r="I56" s="18" t="str">
        <f aca="false">IF(G56="","",E56)</f>
        <v/>
      </c>
    </row>
    <row r="57" customFormat="false" ht="15" hidden="false" customHeight="false" outlineLevel="0" collapsed="false">
      <c r="A57" s="19"/>
      <c r="B57" s="20"/>
      <c r="C57" s="19"/>
      <c r="D57" s="21"/>
      <c r="E57" s="22"/>
      <c r="F57" s="19"/>
      <c r="G57" s="16" t="str">
        <f aca="false">IF(OR(A57="",D57=""),"",IF(COUNTIFS($A$5:$A$504,A57,$D$5:$D$504,"&lt;"&amp;D57)=0,"",D57-_xlfn.MAXIFS($D$5:$D$504,$A$5:$A$504,A57,$D$5:$D$504,"&lt;"&amp;D57)))</f>
        <v/>
      </c>
      <c r="H57" s="17" t="str">
        <f aca="false">IF(OR(G57="",E57="",E57=0),"",G57/E57)</f>
        <v/>
      </c>
      <c r="I57" s="18" t="str">
        <f aca="false">IF(G57="","",E57)</f>
        <v/>
      </c>
    </row>
    <row r="58" customFormat="false" ht="15" hidden="false" customHeight="false" outlineLevel="0" collapsed="false">
      <c r="A58" s="19"/>
      <c r="B58" s="20"/>
      <c r="C58" s="19"/>
      <c r="D58" s="21"/>
      <c r="E58" s="22"/>
      <c r="F58" s="19"/>
      <c r="G58" s="16" t="str">
        <f aca="false">IF(OR(A58="",D58=""),"",IF(COUNTIFS($A$5:$A$504,A58,$D$5:$D$504,"&lt;"&amp;D58)=0,"",D58-_xlfn.MAXIFS($D$5:$D$504,$A$5:$A$504,A58,$D$5:$D$504,"&lt;"&amp;D58)))</f>
        <v/>
      </c>
      <c r="H58" s="17" t="str">
        <f aca="false">IF(OR(G58="",E58="",E58=0),"",G58/E58)</f>
        <v/>
      </c>
      <c r="I58" s="18" t="str">
        <f aca="false">IF(G58="","",E58)</f>
        <v/>
      </c>
    </row>
    <row r="59" customFormat="false" ht="15" hidden="false" customHeight="false" outlineLevel="0" collapsed="false">
      <c r="A59" s="19"/>
      <c r="B59" s="20"/>
      <c r="C59" s="19"/>
      <c r="D59" s="21"/>
      <c r="E59" s="22"/>
      <c r="F59" s="19"/>
      <c r="G59" s="16" t="str">
        <f aca="false">IF(OR(A59="",D59=""),"",IF(COUNTIFS($A$5:$A$504,A59,$D$5:$D$504,"&lt;"&amp;D59)=0,"",D59-_xlfn.MAXIFS($D$5:$D$504,$A$5:$A$504,A59,$D$5:$D$504,"&lt;"&amp;D59)))</f>
        <v/>
      </c>
      <c r="H59" s="17" t="str">
        <f aca="false">IF(OR(G59="",E59="",E59=0),"",G59/E59)</f>
        <v/>
      </c>
      <c r="I59" s="18" t="str">
        <f aca="false">IF(G59="","",E59)</f>
        <v/>
      </c>
    </row>
    <row r="60" customFormat="false" ht="15" hidden="false" customHeight="false" outlineLevel="0" collapsed="false">
      <c r="A60" s="19"/>
      <c r="B60" s="20"/>
      <c r="C60" s="19"/>
      <c r="D60" s="21"/>
      <c r="E60" s="22"/>
      <c r="F60" s="19"/>
      <c r="G60" s="16" t="str">
        <f aca="false">IF(OR(A60="",D60=""),"",IF(COUNTIFS($A$5:$A$504,A60,$D$5:$D$504,"&lt;"&amp;D60)=0,"",D60-_xlfn.MAXIFS($D$5:$D$504,$A$5:$A$504,A60,$D$5:$D$504,"&lt;"&amp;D60)))</f>
        <v/>
      </c>
      <c r="H60" s="17" t="str">
        <f aca="false">IF(OR(G60="",E60="",E60=0),"",G60/E60)</f>
        <v/>
      </c>
      <c r="I60" s="18" t="str">
        <f aca="false">IF(G60="","",E60)</f>
        <v/>
      </c>
    </row>
    <row r="61" customFormat="false" ht="15" hidden="false" customHeight="false" outlineLevel="0" collapsed="false">
      <c r="A61" s="19"/>
      <c r="B61" s="20"/>
      <c r="C61" s="19"/>
      <c r="D61" s="21"/>
      <c r="E61" s="22"/>
      <c r="F61" s="19"/>
      <c r="G61" s="16" t="str">
        <f aca="false">IF(OR(A61="",D61=""),"",IF(COUNTIFS($A$5:$A$504,A61,$D$5:$D$504,"&lt;"&amp;D61)=0,"",D61-_xlfn.MAXIFS($D$5:$D$504,$A$5:$A$504,A61,$D$5:$D$504,"&lt;"&amp;D61)))</f>
        <v/>
      </c>
      <c r="H61" s="17" t="str">
        <f aca="false">IF(OR(G61="",E61="",E61=0),"",G61/E61)</f>
        <v/>
      </c>
      <c r="I61" s="18" t="str">
        <f aca="false">IF(G61="","",E61)</f>
        <v/>
      </c>
    </row>
    <row r="62" customFormat="false" ht="15" hidden="false" customHeight="false" outlineLevel="0" collapsed="false">
      <c r="A62" s="19"/>
      <c r="B62" s="20"/>
      <c r="C62" s="19"/>
      <c r="D62" s="21"/>
      <c r="E62" s="22"/>
      <c r="F62" s="19"/>
      <c r="G62" s="16" t="str">
        <f aca="false">IF(OR(A62="",D62=""),"",IF(COUNTIFS($A$5:$A$504,A62,$D$5:$D$504,"&lt;"&amp;D62)=0,"",D62-_xlfn.MAXIFS($D$5:$D$504,$A$5:$A$504,A62,$D$5:$D$504,"&lt;"&amp;D62)))</f>
        <v/>
      </c>
      <c r="H62" s="17" t="str">
        <f aca="false">IF(OR(G62="",E62="",E62=0),"",G62/E62)</f>
        <v/>
      </c>
      <c r="I62" s="18" t="str">
        <f aca="false">IF(G62="","",E62)</f>
        <v/>
      </c>
    </row>
    <row r="63" customFormat="false" ht="15" hidden="false" customHeight="false" outlineLevel="0" collapsed="false">
      <c r="A63" s="19"/>
      <c r="B63" s="20"/>
      <c r="C63" s="19"/>
      <c r="D63" s="21"/>
      <c r="E63" s="22"/>
      <c r="F63" s="19"/>
      <c r="G63" s="16" t="str">
        <f aca="false">IF(OR(A63="",D63=""),"",IF(COUNTIFS($A$5:$A$504,A63,$D$5:$D$504,"&lt;"&amp;D63)=0,"",D63-_xlfn.MAXIFS($D$5:$D$504,$A$5:$A$504,A63,$D$5:$D$504,"&lt;"&amp;D63)))</f>
        <v/>
      </c>
      <c r="H63" s="17" t="str">
        <f aca="false">IF(OR(G63="",E63="",E63=0),"",G63/E63)</f>
        <v/>
      </c>
      <c r="I63" s="18" t="str">
        <f aca="false">IF(G63="","",E63)</f>
        <v/>
      </c>
    </row>
    <row r="64" customFormat="false" ht="15" hidden="false" customHeight="false" outlineLevel="0" collapsed="false">
      <c r="A64" s="19"/>
      <c r="B64" s="20"/>
      <c r="C64" s="19"/>
      <c r="D64" s="21"/>
      <c r="E64" s="22"/>
      <c r="F64" s="19"/>
      <c r="G64" s="16" t="str">
        <f aca="false">IF(OR(A64="",D64=""),"",IF(COUNTIFS($A$5:$A$504,A64,$D$5:$D$504,"&lt;"&amp;D64)=0,"",D64-_xlfn.MAXIFS($D$5:$D$504,$A$5:$A$504,A64,$D$5:$D$504,"&lt;"&amp;D64)))</f>
        <v/>
      </c>
      <c r="H64" s="17" t="str">
        <f aca="false">IF(OR(G64="",E64="",E64=0),"",G64/E64)</f>
        <v/>
      </c>
      <c r="I64" s="18" t="str">
        <f aca="false">IF(G64="","",E64)</f>
        <v/>
      </c>
    </row>
    <row r="65" customFormat="false" ht="15" hidden="false" customHeight="false" outlineLevel="0" collapsed="false">
      <c r="A65" s="19"/>
      <c r="B65" s="20"/>
      <c r="C65" s="19"/>
      <c r="D65" s="21"/>
      <c r="E65" s="22"/>
      <c r="F65" s="19"/>
      <c r="G65" s="16" t="str">
        <f aca="false">IF(OR(A65="",D65=""),"",IF(COUNTIFS($A$5:$A$504,A65,$D$5:$D$504,"&lt;"&amp;D65)=0,"",D65-_xlfn.MAXIFS($D$5:$D$504,$A$5:$A$504,A65,$D$5:$D$504,"&lt;"&amp;D65)))</f>
        <v/>
      </c>
      <c r="H65" s="17" t="str">
        <f aca="false">IF(OR(G65="",E65="",E65=0),"",G65/E65)</f>
        <v/>
      </c>
      <c r="I65" s="18" t="str">
        <f aca="false">IF(G65="","",E65)</f>
        <v/>
      </c>
    </row>
    <row r="66" customFormat="false" ht="15" hidden="false" customHeight="false" outlineLevel="0" collapsed="false">
      <c r="A66" s="19"/>
      <c r="B66" s="20"/>
      <c r="C66" s="19"/>
      <c r="D66" s="21"/>
      <c r="E66" s="22"/>
      <c r="F66" s="19"/>
      <c r="G66" s="16" t="str">
        <f aca="false">IF(OR(A66="",D66=""),"",IF(COUNTIFS($A$5:$A$504,A66,$D$5:$D$504,"&lt;"&amp;D66)=0,"",D66-_xlfn.MAXIFS($D$5:$D$504,$A$5:$A$504,A66,$D$5:$D$504,"&lt;"&amp;D66)))</f>
        <v/>
      </c>
      <c r="H66" s="17" t="str">
        <f aca="false">IF(OR(G66="",E66="",E66=0),"",G66/E66)</f>
        <v/>
      </c>
      <c r="I66" s="18" t="str">
        <f aca="false">IF(G66="","",E66)</f>
        <v/>
      </c>
    </row>
    <row r="67" customFormat="false" ht="15" hidden="false" customHeight="false" outlineLevel="0" collapsed="false">
      <c r="A67" s="19"/>
      <c r="B67" s="20"/>
      <c r="C67" s="19"/>
      <c r="D67" s="21"/>
      <c r="E67" s="22"/>
      <c r="F67" s="19"/>
      <c r="G67" s="16" t="str">
        <f aca="false">IF(OR(A67="",D67=""),"",IF(COUNTIFS($A$5:$A$504,A67,$D$5:$D$504,"&lt;"&amp;D67)=0,"",D67-_xlfn.MAXIFS($D$5:$D$504,$A$5:$A$504,A67,$D$5:$D$504,"&lt;"&amp;D67)))</f>
        <v/>
      </c>
      <c r="H67" s="17" t="str">
        <f aca="false">IF(OR(G67="",E67="",E67=0),"",G67/E67)</f>
        <v/>
      </c>
      <c r="I67" s="18" t="str">
        <f aca="false">IF(G67="","",E67)</f>
        <v/>
      </c>
    </row>
    <row r="68" customFormat="false" ht="15" hidden="false" customHeight="false" outlineLevel="0" collapsed="false">
      <c r="A68" s="19"/>
      <c r="B68" s="20"/>
      <c r="C68" s="19"/>
      <c r="D68" s="21"/>
      <c r="E68" s="22"/>
      <c r="F68" s="19"/>
      <c r="G68" s="16" t="str">
        <f aca="false">IF(OR(A68="",D68=""),"",IF(COUNTIFS($A$5:$A$504,A68,$D$5:$D$504,"&lt;"&amp;D68)=0,"",D68-_xlfn.MAXIFS($D$5:$D$504,$A$5:$A$504,A68,$D$5:$D$504,"&lt;"&amp;D68)))</f>
        <v/>
      </c>
      <c r="H68" s="17" t="str">
        <f aca="false">IF(OR(G68="",E68="",E68=0),"",G68/E68)</f>
        <v/>
      </c>
      <c r="I68" s="18" t="str">
        <f aca="false">IF(G68="","",E68)</f>
        <v/>
      </c>
    </row>
    <row r="69" customFormat="false" ht="15" hidden="false" customHeight="false" outlineLevel="0" collapsed="false">
      <c r="A69" s="19"/>
      <c r="B69" s="20"/>
      <c r="C69" s="19"/>
      <c r="D69" s="21"/>
      <c r="E69" s="22"/>
      <c r="F69" s="19"/>
      <c r="G69" s="16" t="str">
        <f aca="false">IF(OR(A69="",D69=""),"",IF(COUNTIFS($A$5:$A$504,A69,$D$5:$D$504,"&lt;"&amp;D69)=0,"",D69-_xlfn.MAXIFS($D$5:$D$504,$A$5:$A$504,A69,$D$5:$D$504,"&lt;"&amp;D69)))</f>
        <v/>
      </c>
      <c r="H69" s="17" t="str">
        <f aca="false">IF(OR(G69="",E69="",E69=0),"",G69/E69)</f>
        <v/>
      </c>
      <c r="I69" s="18" t="str">
        <f aca="false">IF(G69="","",E69)</f>
        <v/>
      </c>
    </row>
    <row r="70" customFormat="false" ht="15" hidden="false" customHeight="false" outlineLevel="0" collapsed="false">
      <c r="A70" s="19"/>
      <c r="B70" s="20"/>
      <c r="C70" s="19"/>
      <c r="D70" s="21"/>
      <c r="E70" s="22"/>
      <c r="F70" s="19"/>
      <c r="G70" s="16" t="str">
        <f aca="false">IF(OR(A70="",D70=""),"",IF(COUNTIFS($A$5:$A$504,A70,$D$5:$D$504,"&lt;"&amp;D70)=0,"",D70-_xlfn.MAXIFS($D$5:$D$504,$A$5:$A$504,A70,$D$5:$D$504,"&lt;"&amp;D70)))</f>
        <v/>
      </c>
      <c r="H70" s="17" t="str">
        <f aca="false">IF(OR(G70="",E70="",E70=0),"",G70/E70)</f>
        <v/>
      </c>
      <c r="I70" s="18" t="str">
        <f aca="false">IF(G70="","",E70)</f>
        <v/>
      </c>
    </row>
    <row r="71" customFormat="false" ht="15" hidden="false" customHeight="false" outlineLevel="0" collapsed="false">
      <c r="A71" s="19"/>
      <c r="B71" s="20"/>
      <c r="C71" s="19"/>
      <c r="D71" s="21"/>
      <c r="E71" s="22"/>
      <c r="F71" s="19"/>
      <c r="G71" s="16" t="str">
        <f aca="false">IF(OR(A71="",D71=""),"",IF(COUNTIFS($A$5:$A$504,A71,$D$5:$D$504,"&lt;"&amp;D71)=0,"",D71-_xlfn.MAXIFS($D$5:$D$504,$A$5:$A$504,A71,$D$5:$D$504,"&lt;"&amp;D71)))</f>
        <v/>
      </c>
      <c r="H71" s="17" t="str">
        <f aca="false">IF(OR(G71="",E71="",E71=0),"",G71/E71)</f>
        <v/>
      </c>
      <c r="I71" s="18" t="str">
        <f aca="false">IF(G71="","",E71)</f>
        <v/>
      </c>
    </row>
    <row r="72" customFormat="false" ht="15" hidden="false" customHeight="false" outlineLevel="0" collapsed="false">
      <c r="A72" s="19"/>
      <c r="B72" s="20"/>
      <c r="C72" s="19"/>
      <c r="D72" s="21"/>
      <c r="E72" s="22"/>
      <c r="F72" s="19"/>
      <c r="G72" s="16" t="str">
        <f aca="false">IF(OR(A72="",D72=""),"",IF(COUNTIFS($A$5:$A$504,A72,$D$5:$D$504,"&lt;"&amp;D72)=0,"",D72-_xlfn.MAXIFS($D$5:$D$504,$A$5:$A$504,A72,$D$5:$D$504,"&lt;"&amp;D72)))</f>
        <v/>
      </c>
      <c r="H72" s="17" t="str">
        <f aca="false">IF(OR(G72="",E72="",E72=0),"",G72/E72)</f>
        <v/>
      </c>
      <c r="I72" s="18" t="str">
        <f aca="false">IF(G72="","",E72)</f>
        <v/>
      </c>
    </row>
    <row r="73" customFormat="false" ht="15" hidden="false" customHeight="false" outlineLevel="0" collapsed="false">
      <c r="A73" s="19"/>
      <c r="B73" s="20"/>
      <c r="C73" s="19"/>
      <c r="D73" s="21"/>
      <c r="E73" s="22"/>
      <c r="F73" s="19"/>
      <c r="G73" s="16" t="str">
        <f aca="false">IF(OR(A73="",D73=""),"",IF(COUNTIFS($A$5:$A$504,A73,$D$5:$D$504,"&lt;"&amp;D73)=0,"",D73-_xlfn.MAXIFS($D$5:$D$504,$A$5:$A$504,A73,$D$5:$D$504,"&lt;"&amp;D73)))</f>
        <v/>
      </c>
      <c r="H73" s="17" t="str">
        <f aca="false">IF(OR(G73="",E73="",E73=0),"",G73/E73)</f>
        <v/>
      </c>
      <c r="I73" s="18" t="str">
        <f aca="false">IF(G73="","",E73)</f>
        <v/>
      </c>
    </row>
    <row r="74" customFormat="false" ht="15" hidden="false" customHeight="false" outlineLevel="0" collapsed="false">
      <c r="A74" s="19"/>
      <c r="B74" s="20"/>
      <c r="C74" s="19"/>
      <c r="D74" s="21"/>
      <c r="E74" s="22"/>
      <c r="F74" s="19"/>
      <c r="G74" s="16" t="str">
        <f aca="false">IF(OR(A74="",D74=""),"",IF(COUNTIFS($A$5:$A$504,A74,$D$5:$D$504,"&lt;"&amp;D74)=0,"",D74-_xlfn.MAXIFS($D$5:$D$504,$A$5:$A$504,A74,$D$5:$D$504,"&lt;"&amp;D74)))</f>
        <v/>
      </c>
      <c r="H74" s="17" t="str">
        <f aca="false">IF(OR(G74="",E74="",E74=0),"",G74/E74)</f>
        <v/>
      </c>
      <c r="I74" s="18" t="str">
        <f aca="false">IF(G74="","",E74)</f>
        <v/>
      </c>
    </row>
    <row r="75" customFormat="false" ht="15" hidden="false" customHeight="false" outlineLevel="0" collapsed="false">
      <c r="A75" s="19"/>
      <c r="B75" s="20"/>
      <c r="C75" s="19"/>
      <c r="D75" s="21"/>
      <c r="E75" s="22"/>
      <c r="F75" s="19"/>
      <c r="G75" s="16" t="str">
        <f aca="false">IF(OR(A75="",D75=""),"",IF(COUNTIFS($A$5:$A$504,A75,$D$5:$D$504,"&lt;"&amp;D75)=0,"",D75-_xlfn.MAXIFS($D$5:$D$504,$A$5:$A$504,A75,$D$5:$D$504,"&lt;"&amp;D75)))</f>
        <v/>
      </c>
      <c r="H75" s="17" t="str">
        <f aca="false">IF(OR(G75="",E75="",E75=0),"",G75/E75)</f>
        <v/>
      </c>
      <c r="I75" s="18" t="str">
        <f aca="false">IF(G75="","",E75)</f>
        <v/>
      </c>
    </row>
    <row r="76" customFormat="false" ht="15" hidden="false" customHeight="false" outlineLevel="0" collapsed="false">
      <c r="A76" s="19"/>
      <c r="B76" s="20"/>
      <c r="C76" s="19"/>
      <c r="D76" s="21"/>
      <c r="E76" s="22"/>
      <c r="F76" s="19"/>
      <c r="G76" s="16" t="str">
        <f aca="false">IF(OR(A76="",D76=""),"",IF(COUNTIFS($A$5:$A$504,A76,$D$5:$D$504,"&lt;"&amp;D76)=0,"",D76-_xlfn.MAXIFS($D$5:$D$504,$A$5:$A$504,A76,$D$5:$D$504,"&lt;"&amp;D76)))</f>
        <v/>
      </c>
      <c r="H76" s="17" t="str">
        <f aca="false">IF(OR(G76="",E76="",E76=0),"",G76/E76)</f>
        <v/>
      </c>
      <c r="I76" s="18" t="str">
        <f aca="false">IF(G76="","",E76)</f>
        <v/>
      </c>
    </row>
    <row r="77" customFormat="false" ht="15" hidden="false" customHeight="false" outlineLevel="0" collapsed="false">
      <c r="A77" s="19"/>
      <c r="B77" s="20"/>
      <c r="C77" s="19"/>
      <c r="D77" s="21"/>
      <c r="E77" s="22"/>
      <c r="F77" s="19"/>
      <c r="G77" s="16" t="str">
        <f aca="false">IF(OR(A77="",D77=""),"",IF(COUNTIFS($A$5:$A$504,A77,$D$5:$D$504,"&lt;"&amp;D77)=0,"",D77-_xlfn.MAXIFS($D$5:$D$504,$A$5:$A$504,A77,$D$5:$D$504,"&lt;"&amp;D77)))</f>
        <v/>
      </c>
      <c r="H77" s="17" t="str">
        <f aca="false">IF(OR(G77="",E77="",E77=0),"",G77/E77)</f>
        <v/>
      </c>
      <c r="I77" s="18" t="str">
        <f aca="false">IF(G77="","",E77)</f>
        <v/>
      </c>
    </row>
    <row r="78" customFormat="false" ht="15" hidden="false" customHeight="false" outlineLevel="0" collapsed="false">
      <c r="A78" s="19"/>
      <c r="B78" s="20"/>
      <c r="C78" s="19"/>
      <c r="D78" s="21"/>
      <c r="E78" s="22"/>
      <c r="F78" s="19"/>
      <c r="G78" s="16" t="str">
        <f aca="false">IF(OR(A78="",D78=""),"",IF(COUNTIFS($A$5:$A$504,A78,$D$5:$D$504,"&lt;"&amp;D78)=0,"",D78-_xlfn.MAXIFS($D$5:$D$504,$A$5:$A$504,A78,$D$5:$D$504,"&lt;"&amp;D78)))</f>
        <v/>
      </c>
      <c r="H78" s="17" t="str">
        <f aca="false">IF(OR(G78="",E78="",E78=0),"",G78/E78)</f>
        <v/>
      </c>
      <c r="I78" s="18" t="str">
        <f aca="false">IF(G78="","",E78)</f>
        <v/>
      </c>
    </row>
    <row r="79" customFormat="false" ht="15" hidden="false" customHeight="false" outlineLevel="0" collapsed="false">
      <c r="A79" s="19"/>
      <c r="B79" s="20"/>
      <c r="C79" s="19"/>
      <c r="D79" s="21"/>
      <c r="E79" s="22"/>
      <c r="F79" s="19"/>
      <c r="G79" s="16" t="str">
        <f aca="false">IF(OR(A79="",D79=""),"",IF(COUNTIFS($A$5:$A$504,A79,$D$5:$D$504,"&lt;"&amp;D79)=0,"",D79-_xlfn.MAXIFS($D$5:$D$504,$A$5:$A$504,A79,$D$5:$D$504,"&lt;"&amp;D79)))</f>
        <v/>
      </c>
      <c r="H79" s="17" t="str">
        <f aca="false">IF(OR(G79="",E79="",E79=0),"",G79/E79)</f>
        <v/>
      </c>
      <c r="I79" s="18" t="str">
        <f aca="false">IF(G79="","",E79)</f>
        <v/>
      </c>
    </row>
    <row r="80" customFormat="false" ht="15" hidden="false" customHeight="false" outlineLevel="0" collapsed="false">
      <c r="A80" s="19"/>
      <c r="B80" s="20"/>
      <c r="C80" s="19"/>
      <c r="D80" s="21"/>
      <c r="E80" s="22"/>
      <c r="F80" s="19"/>
      <c r="G80" s="16" t="str">
        <f aca="false">IF(OR(A80="",D80=""),"",IF(COUNTIFS($A$5:$A$504,A80,$D$5:$D$504,"&lt;"&amp;D80)=0,"",D80-_xlfn.MAXIFS($D$5:$D$504,$A$5:$A$504,A80,$D$5:$D$504,"&lt;"&amp;D80)))</f>
        <v/>
      </c>
      <c r="H80" s="17" t="str">
        <f aca="false">IF(OR(G80="",E80="",E80=0),"",G80/E80)</f>
        <v/>
      </c>
      <c r="I80" s="18" t="str">
        <f aca="false">IF(G80="","",E80)</f>
        <v/>
      </c>
    </row>
    <row r="81" customFormat="false" ht="15" hidden="false" customHeight="false" outlineLevel="0" collapsed="false">
      <c r="A81" s="19"/>
      <c r="B81" s="20"/>
      <c r="C81" s="19"/>
      <c r="D81" s="21"/>
      <c r="E81" s="22"/>
      <c r="F81" s="19"/>
      <c r="G81" s="16" t="str">
        <f aca="false">IF(OR(A81="",D81=""),"",IF(COUNTIFS($A$5:$A$504,A81,$D$5:$D$504,"&lt;"&amp;D81)=0,"",D81-_xlfn.MAXIFS($D$5:$D$504,$A$5:$A$504,A81,$D$5:$D$504,"&lt;"&amp;D81)))</f>
        <v/>
      </c>
      <c r="H81" s="17" t="str">
        <f aca="false">IF(OR(G81="",E81="",E81=0),"",G81/E81)</f>
        <v/>
      </c>
      <c r="I81" s="18" t="str">
        <f aca="false">IF(G81="","",E81)</f>
        <v/>
      </c>
    </row>
    <row r="82" customFormat="false" ht="15" hidden="false" customHeight="false" outlineLevel="0" collapsed="false">
      <c r="A82" s="19"/>
      <c r="B82" s="20"/>
      <c r="C82" s="19"/>
      <c r="D82" s="21"/>
      <c r="E82" s="22"/>
      <c r="F82" s="19"/>
      <c r="G82" s="16" t="str">
        <f aca="false">IF(OR(A82="",D82=""),"",IF(COUNTIFS($A$5:$A$504,A82,$D$5:$D$504,"&lt;"&amp;D82)=0,"",D82-_xlfn.MAXIFS($D$5:$D$504,$A$5:$A$504,A82,$D$5:$D$504,"&lt;"&amp;D82)))</f>
        <v/>
      </c>
      <c r="H82" s="17" t="str">
        <f aca="false">IF(OR(G82="",E82="",E82=0),"",G82/E82)</f>
        <v/>
      </c>
      <c r="I82" s="18" t="str">
        <f aca="false">IF(G82="","",E82)</f>
        <v/>
      </c>
    </row>
    <row r="83" customFormat="false" ht="15" hidden="false" customHeight="false" outlineLevel="0" collapsed="false">
      <c r="A83" s="19"/>
      <c r="B83" s="20"/>
      <c r="C83" s="19"/>
      <c r="D83" s="21"/>
      <c r="E83" s="22"/>
      <c r="F83" s="19"/>
      <c r="G83" s="16" t="str">
        <f aca="false">IF(OR(A83="",D83=""),"",IF(COUNTIFS($A$5:$A$504,A83,$D$5:$D$504,"&lt;"&amp;D83)=0,"",D83-_xlfn.MAXIFS($D$5:$D$504,$A$5:$A$504,A83,$D$5:$D$504,"&lt;"&amp;D83)))</f>
        <v/>
      </c>
      <c r="H83" s="17" t="str">
        <f aca="false">IF(OR(G83="",E83="",E83=0),"",G83/E83)</f>
        <v/>
      </c>
      <c r="I83" s="18" t="str">
        <f aca="false">IF(G83="","",E83)</f>
        <v/>
      </c>
    </row>
    <row r="84" customFormat="false" ht="15" hidden="false" customHeight="false" outlineLevel="0" collapsed="false">
      <c r="A84" s="19"/>
      <c r="B84" s="20"/>
      <c r="C84" s="19"/>
      <c r="D84" s="21"/>
      <c r="E84" s="22"/>
      <c r="F84" s="19"/>
      <c r="G84" s="16" t="str">
        <f aca="false">IF(OR(A84="",D84=""),"",IF(COUNTIFS($A$5:$A$504,A84,$D$5:$D$504,"&lt;"&amp;D84)=0,"",D84-_xlfn.MAXIFS($D$5:$D$504,$A$5:$A$504,A84,$D$5:$D$504,"&lt;"&amp;D84)))</f>
        <v/>
      </c>
      <c r="H84" s="17" t="str">
        <f aca="false">IF(OR(G84="",E84="",E84=0),"",G84/E84)</f>
        <v/>
      </c>
      <c r="I84" s="18" t="str">
        <f aca="false">IF(G84="","",E84)</f>
        <v/>
      </c>
    </row>
    <row r="85" customFormat="false" ht="15" hidden="false" customHeight="false" outlineLevel="0" collapsed="false">
      <c r="A85" s="19"/>
      <c r="B85" s="20"/>
      <c r="C85" s="19"/>
      <c r="D85" s="21"/>
      <c r="E85" s="22"/>
      <c r="F85" s="19"/>
      <c r="G85" s="16" t="str">
        <f aca="false">IF(OR(A85="",D85=""),"",IF(COUNTIFS($A$5:$A$504,A85,$D$5:$D$504,"&lt;"&amp;D85)=0,"",D85-_xlfn.MAXIFS($D$5:$D$504,$A$5:$A$504,A85,$D$5:$D$504,"&lt;"&amp;D85)))</f>
        <v/>
      </c>
      <c r="H85" s="17" t="str">
        <f aca="false">IF(OR(G85="",E85="",E85=0),"",G85/E85)</f>
        <v/>
      </c>
      <c r="I85" s="18" t="str">
        <f aca="false">IF(G85="","",E85)</f>
        <v/>
      </c>
    </row>
    <row r="86" customFormat="false" ht="15" hidden="false" customHeight="false" outlineLevel="0" collapsed="false">
      <c r="A86" s="19"/>
      <c r="B86" s="20"/>
      <c r="C86" s="19"/>
      <c r="D86" s="21"/>
      <c r="E86" s="22"/>
      <c r="F86" s="19"/>
      <c r="G86" s="16" t="str">
        <f aca="false">IF(OR(A86="",D86=""),"",IF(COUNTIFS($A$5:$A$504,A86,$D$5:$D$504,"&lt;"&amp;D86)=0,"",D86-_xlfn.MAXIFS($D$5:$D$504,$A$5:$A$504,A86,$D$5:$D$504,"&lt;"&amp;D86)))</f>
        <v/>
      </c>
      <c r="H86" s="17" t="str">
        <f aca="false">IF(OR(G86="",E86="",E86=0),"",G86/E86)</f>
        <v/>
      </c>
      <c r="I86" s="18" t="str">
        <f aca="false">IF(G86="","",E86)</f>
        <v/>
      </c>
    </row>
    <row r="87" customFormat="false" ht="15" hidden="false" customHeight="false" outlineLevel="0" collapsed="false">
      <c r="A87" s="19"/>
      <c r="B87" s="20"/>
      <c r="C87" s="19"/>
      <c r="D87" s="21"/>
      <c r="E87" s="22"/>
      <c r="F87" s="19"/>
      <c r="G87" s="16" t="str">
        <f aca="false">IF(OR(A87="",D87=""),"",IF(COUNTIFS($A$5:$A$504,A87,$D$5:$D$504,"&lt;"&amp;D87)=0,"",D87-_xlfn.MAXIFS($D$5:$D$504,$A$5:$A$504,A87,$D$5:$D$504,"&lt;"&amp;D87)))</f>
        <v/>
      </c>
      <c r="H87" s="17" t="str">
        <f aca="false">IF(OR(G87="",E87="",E87=0),"",G87/E87)</f>
        <v/>
      </c>
      <c r="I87" s="18" t="str">
        <f aca="false">IF(G87="","",E87)</f>
        <v/>
      </c>
    </row>
    <row r="88" customFormat="false" ht="15" hidden="false" customHeight="false" outlineLevel="0" collapsed="false">
      <c r="A88" s="19"/>
      <c r="B88" s="20"/>
      <c r="C88" s="19"/>
      <c r="D88" s="21"/>
      <c r="E88" s="22"/>
      <c r="F88" s="19"/>
      <c r="G88" s="16" t="str">
        <f aca="false">IF(OR(A88="",D88=""),"",IF(COUNTIFS($A$5:$A$504,A88,$D$5:$D$504,"&lt;"&amp;D88)=0,"",D88-_xlfn.MAXIFS($D$5:$D$504,$A$5:$A$504,A88,$D$5:$D$504,"&lt;"&amp;D88)))</f>
        <v/>
      </c>
      <c r="H88" s="17" t="str">
        <f aca="false">IF(OR(G88="",E88="",E88=0),"",G88/E88)</f>
        <v/>
      </c>
      <c r="I88" s="18" t="str">
        <f aca="false">IF(G88="","",E88)</f>
        <v/>
      </c>
    </row>
    <row r="89" customFormat="false" ht="15" hidden="false" customHeight="false" outlineLevel="0" collapsed="false">
      <c r="A89" s="19"/>
      <c r="B89" s="20"/>
      <c r="C89" s="19"/>
      <c r="D89" s="21"/>
      <c r="E89" s="22"/>
      <c r="F89" s="19"/>
      <c r="G89" s="16" t="str">
        <f aca="false">IF(OR(A89="",D89=""),"",IF(COUNTIFS($A$5:$A$504,A89,$D$5:$D$504,"&lt;"&amp;D89)=0,"",D89-_xlfn.MAXIFS($D$5:$D$504,$A$5:$A$504,A89,$D$5:$D$504,"&lt;"&amp;D89)))</f>
        <v/>
      </c>
      <c r="H89" s="17" t="str">
        <f aca="false">IF(OR(G89="",E89="",E89=0),"",G89/E89)</f>
        <v/>
      </c>
      <c r="I89" s="18" t="str">
        <f aca="false">IF(G89="","",E89)</f>
        <v/>
      </c>
    </row>
    <row r="90" customFormat="false" ht="15" hidden="false" customHeight="false" outlineLevel="0" collapsed="false">
      <c r="A90" s="19"/>
      <c r="B90" s="20"/>
      <c r="C90" s="19"/>
      <c r="D90" s="21"/>
      <c r="E90" s="22"/>
      <c r="F90" s="19"/>
      <c r="G90" s="16" t="str">
        <f aca="false">IF(OR(A90="",D90=""),"",IF(COUNTIFS($A$5:$A$504,A90,$D$5:$D$504,"&lt;"&amp;D90)=0,"",D90-_xlfn.MAXIFS($D$5:$D$504,$A$5:$A$504,A90,$D$5:$D$504,"&lt;"&amp;D90)))</f>
        <v/>
      </c>
      <c r="H90" s="17" t="str">
        <f aca="false">IF(OR(G90="",E90="",E90=0),"",G90/E90)</f>
        <v/>
      </c>
      <c r="I90" s="18" t="str">
        <f aca="false">IF(G90="","",E90)</f>
        <v/>
      </c>
    </row>
    <row r="91" customFormat="false" ht="15" hidden="false" customHeight="false" outlineLevel="0" collapsed="false">
      <c r="A91" s="19"/>
      <c r="B91" s="20"/>
      <c r="C91" s="19"/>
      <c r="D91" s="21"/>
      <c r="E91" s="22"/>
      <c r="F91" s="19"/>
      <c r="G91" s="16" t="str">
        <f aca="false">IF(OR(A91="",D91=""),"",IF(COUNTIFS($A$5:$A$504,A91,$D$5:$D$504,"&lt;"&amp;D91)=0,"",D91-_xlfn.MAXIFS($D$5:$D$504,$A$5:$A$504,A91,$D$5:$D$504,"&lt;"&amp;D91)))</f>
        <v/>
      </c>
      <c r="H91" s="17" t="str">
        <f aca="false">IF(OR(G91="",E91="",E91=0),"",G91/E91)</f>
        <v/>
      </c>
      <c r="I91" s="18" t="str">
        <f aca="false">IF(G91="","",E91)</f>
        <v/>
      </c>
    </row>
    <row r="92" customFormat="false" ht="15" hidden="false" customHeight="false" outlineLevel="0" collapsed="false">
      <c r="A92" s="19"/>
      <c r="B92" s="20"/>
      <c r="C92" s="19"/>
      <c r="D92" s="21"/>
      <c r="E92" s="22"/>
      <c r="F92" s="19"/>
      <c r="G92" s="16" t="str">
        <f aca="false">IF(OR(A92="",D92=""),"",IF(COUNTIFS($A$5:$A$504,A92,$D$5:$D$504,"&lt;"&amp;D92)=0,"",D92-_xlfn.MAXIFS($D$5:$D$504,$A$5:$A$504,A92,$D$5:$D$504,"&lt;"&amp;D92)))</f>
        <v/>
      </c>
      <c r="H92" s="17" t="str">
        <f aca="false">IF(OR(G92="",E92="",E92=0),"",G92/E92)</f>
        <v/>
      </c>
      <c r="I92" s="18" t="str">
        <f aca="false">IF(G92="","",E92)</f>
        <v/>
      </c>
    </row>
    <row r="93" customFormat="false" ht="15" hidden="false" customHeight="false" outlineLevel="0" collapsed="false">
      <c r="A93" s="19"/>
      <c r="B93" s="20"/>
      <c r="C93" s="19"/>
      <c r="D93" s="21"/>
      <c r="E93" s="22"/>
      <c r="F93" s="19"/>
      <c r="G93" s="16" t="str">
        <f aca="false">IF(OR(A93="",D93=""),"",IF(COUNTIFS($A$5:$A$504,A93,$D$5:$D$504,"&lt;"&amp;D93)=0,"",D93-_xlfn.MAXIFS($D$5:$D$504,$A$5:$A$504,A93,$D$5:$D$504,"&lt;"&amp;D93)))</f>
        <v/>
      </c>
      <c r="H93" s="17" t="str">
        <f aca="false">IF(OR(G93="",E93="",E93=0),"",G93/E93)</f>
        <v/>
      </c>
      <c r="I93" s="18" t="str">
        <f aca="false">IF(G93="","",E93)</f>
        <v/>
      </c>
    </row>
    <row r="94" customFormat="false" ht="15" hidden="false" customHeight="false" outlineLevel="0" collapsed="false">
      <c r="A94" s="19"/>
      <c r="B94" s="20"/>
      <c r="C94" s="19"/>
      <c r="D94" s="21"/>
      <c r="E94" s="22"/>
      <c r="F94" s="19"/>
      <c r="G94" s="16" t="str">
        <f aca="false">IF(OR(A94="",D94=""),"",IF(COUNTIFS($A$5:$A$504,A94,$D$5:$D$504,"&lt;"&amp;D94)=0,"",D94-_xlfn.MAXIFS($D$5:$D$504,$A$5:$A$504,A94,$D$5:$D$504,"&lt;"&amp;D94)))</f>
        <v/>
      </c>
      <c r="H94" s="17" t="str">
        <f aca="false">IF(OR(G94="",E94="",E94=0),"",G94/E94)</f>
        <v/>
      </c>
      <c r="I94" s="18" t="str">
        <f aca="false">IF(G94="","",E94)</f>
        <v/>
      </c>
    </row>
    <row r="95" customFormat="false" ht="15" hidden="false" customHeight="false" outlineLevel="0" collapsed="false">
      <c r="A95" s="19"/>
      <c r="B95" s="20"/>
      <c r="C95" s="19"/>
      <c r="D95" s="21"/>
      <c r="E95" s="22"/>
      <c r="F95" s="19"/>
      <c r="G95" s="16" t="str">
        <f aca="false">IF(OR(A95="",D95=""),"",IF(COUNTIFS($A$5:$A$504,A95,$D$5:$D$504,"&lt;"&amp;D95)=0,"",D95-_xlfn.MAXIFS($D$5:$D$504,$A$5:$A$504,A95,$D$5:$D$504,"&lt;"&amp;D95)))</f>
        <v/>
      </c>
      <c r="H95" s="17" t="str">
        <f aca="false">IF(OR(G95="",E95="",E95=0),"",G95/E95)</f>
        <v/>
      </c>
      <c r="I95" s="18" t="str">
        <f aca="false">IF(G95="","",E95)</f>
        <v/>
      </c>
    </row>
    <row r="96" customFormat="false" ht="15" hidden="false" customHeight="false" outlineLevel="0" collapsed="false">
      <c r="A96" s="19"/>
      <c r="B96" s="20"/>
      <c r="C96" s="19"/>
      <c r="D96" s="21"/>
      <c r="E96" s="22"/>
      <c r="F96" s="19"/>
      <c r="G96" s="16" t="str">
        <f aca="false">IF(OR(A96="",D96=""),"",IF(COUNTIFS($A$5:$A$504,A96,$D$5:$D$504,"&lt;"&amp;D96)=0,"",D96-_xlfn.MAXIFS($D$5:$D$504,$A$5:$A$504,A96,$D$5:$D$504,"&lt;"&amp;D96)))</f>
        <v/>
      </c>
      <c r="H96" s="17" t="str">
        <f aca="false">IF(OR(G96="",E96="",E96=0),"",G96/E96)</f>
        <v/>
      </c>
      <c r="I96" s="18" t="str">
        <f aca="false">IF(G96="","",E96)</f>
        <v/>
      </c>
    </row>
    <row r="97" customFormat="false" ht="15" hidden="false" customHeight="false" outlineLevel="0" collapsed="false">
      <c r="A97" s="19"/>
      <c r="B97" s="20"/>
      <c r="C97" s="19"/>
      <c r="D97" s="21"/>
      <c r="E97" s="22"/>
      <c r="F97" s="19"/>
      <c r="G97" s="16" t="str">
        <f aca="false">IF(OR(A97="",D97=""),"",IF(COUNTIFS($A$5:$A$504,A97,$D$5:$D$504,"&lt;"&amp;D97)=0,"",D97-_xlfn.MAXIFS($D$5:$D$504,$A$5:$A$504,A97,$D$5:$D$504,"&lt;"&amp;D97)))</f>
        <v/>
      </c>
      <c r="H97" s="17" t="str">
        <f aca="false">IF(OR(G97="",E97="",E97=0),"",G97/E97)</f>
        <v/>
      </c>
      <c r="I97" s="18" t="str">
        <f aca="false">IF(G97="","",E97)</f>
        <v/>
      </c>
    </row>
    <row r="98" customFormat="false" ht="15" hidden="false" customHeight="false" outlineLevel="0" collapsed="false">
      <c r="A98" s="19"/>
      <c r="B98" s="20"/>
      <c r="C98" s="19"/>
      <c r="D98" s="21"/>
      <c r="E98" s="22"/>
      <c r="F98" s="19"/>
      <c r="G98" s="16" t="str">
        <f aca="false">IF(OR(A98="",D98=""),"",IF(COUNTIFS($A$5:$A$504,A98,$D$5:$D$504,"&lt;"&amp;D98)=0,"",D98-_xlfn.MAXIFS($D$5:$D$504,$A$5:$A$504,A98,$D$5:$D$504,"&lt;"&amp;D98)))</f>
        <v/>
      </c>
      <c r="H98" s="17" t="str">
        <f aca="false">IF(OR(G98="",E98="",E98=0),"",G98/E98)</f>
        <v/>
      </c>
      <c r="I98" s="18" t="str">
        <f aca="false">IF(G98="","",E98)</f>
        <v/>
      </c>
    </row>
    <row r="99" customFormat="false" ht="15" hidden="false" customHeight="false" outlineLevel="0" collapsed="false">
      <c r="A99" s="19"/>
      <c r="B99" s="20"/>
      <c r="C99" s="19"/>
      <c r="D99" s="21"/>
      <c r="E99" s="22"/>
      <c r="F99" s="19"/>
      <c r="G99" s="16" t="str">
        <f aca="false">IF(OR(A99="",D99=""),"",IF(COUNTIFS($A$5:$A$504,A99,$D$5:$D$504,"&lt;"&amp;D99)=0,"",D99-_xlfn.MAXIFS($D$5:$D$504,$A$5:$A$504,A99,$D$5:$D$504,"&lt;"&amp;D99)))</f>
        <v/>
      </c>
      <c r="H99" s="17" t="str">
        <f aca="false">IF(OR(G99="",E99="",E99=0),"",G99/E99)</f>
        <v/>
      </c>
      <c r="I99" s="18" t="str">
        <f aca="false">IF(G99="","",E99)</f>
        <v/>
      </c>
    </row>
    <row r="100" customFormat="false" ht="15" hidden="false" customHeight="false" outlineLevel="0" collapsed="false">
      <c r="A100" s="19"/>
      <c r="B100" s="20"/>
      <c r="C100" s="19"/>
      <c r="D100" s="21"/>
      <c r="E100" s="22"/>
      <c r="F100" s="19"/>
      <c r="G100" s="16" t="str">
        <f aca="false">IF(OR(A100="",D100=""),"",IF(COUNTIFS($A$5:$A$504,A100,$D$5:$D$504,"&lt;"&amp;D100)=0,"",D100-_xlfn.MAXIFS($D$5:$D$504,$A$5:$A$504,A100,$D$5:$D$504,"&lt;"&amp;D100)))</f>
        <v/>
      </c>
      <c r="H100" s="17" t="str">
        <f aca="false">IF(OR(G100="",E100="",E100=0),"",G100/E100)</f>
        <v/>
      </c>
      <c r="I100" s="18" t="str">
        <f aca="false">IF(G100="","",E100)</f>
        <v/>
      </c>
    </row>
    <row r="101" customFormat="false" ht="15" hidden="false" customHeight="false" outlineLevel="0" collapsed="false">
      <c r="A101" s="19"/>
      <c r="B101" s="20"/>
      <c r="C101" s="19"/>
      <c r="D101" s="21"/>
      <c r="E101" s="22"/>
      <c r="F101" s="19"/>
      <c r="G101" s="16" t="str">
        <f aca="false">IF(OR(A101="",D101=""),"",IF(COUNTIFS($A$5:$A$504,A101,$D$5:$D$504,"&lt;"&amp;D101)=0,"",D101-_xlfn.MAXIFS($D$5:$D$504,$A$5:$A$504,A101,$D$5:$D$504,"&lt;"&amp;D101)))</f>
        <v/>
      </c>
      <c r="H101" s="17" t="str">
        <f aca="false">IF(OR(G101="",E101="",E101=0),"",G101/E101)</f>
        <v/>
      </c>
      <c r="I101" s="18" t="str">
        <f aca="false">IF(G101="","",E101)</f>
        <v/>
      </c>
    </row>
    <row r="102" customFormat="false" ht="15" hidden="false" customHeight="false" outlineLevel="0" collapsed="false">
      <c r="A102" s="19"/>
      <c r="B102" s="20"/>
      <c r="C102" s="19"/>
      <c r="D102" s="21"/>
      <c r="E102" s="22"/>
      <c r="F102" s="19"/>
      <c r="G102" s="16" t="str">
        <f aca="false">IF(OR(A102="",D102=""),"",IF(COUNTIFS($A$5:$A$504,A102,$D$5:$D$504,"&lt;"&amp;D102)=0,"",D102-_xlfn.MAXIFS($D$5:$D$504,$A$5:$A$504,A102,$D$5:$D$504,"&lt;"&amp;D102)))</f>
        <v/>
      </c>
      <c r="H102" s="17" t="str">
        <f aca="false">IF(OR(G102="",E102="",E102=0),"",G102/E102)</f>
        <v/>
      </c>
      <c r="I102" s="18" t="str">
        <f aca="false">IF(G102="","",E102)</f>
        <v/>
      </c>
    </row>
    <row r="103" customFormat="false" ht="15" hidden="false" customHeight="false" outlineLevel="0" collapsed="false">
      <c r="A103" s="19"/>
      <c r="B103" s="20"/>
      <c r="C103" s="19"/>
      <c r="D103" s="21"/>
      <c r="E103" s="22"/>
      <c r="F103" s="19"/>
      <c r="G103" s="16" t="str">
        <f aca="false">IF(OR(A103="",D103=""),"",IF(COUNTIFS($A$5:$A$504,A103,$D$5:$D$504,"&lt;"&amp;D103)=0,"",D103-_xlfn.MAXIFS($D$5:$D$504,$A$5:$A$504,A103,$D$5:$D$504,"&lt;"&amp;D103)))</f>
        <v/>
      </c>
      <c r="H103" s="17" t="str">
        <f aca="false">IF(OR(G103="",E103="",E103=0),"",G103/E103)</f>
        <v/>
      </c>
      <c r="I103" s="18" t="str">
        <f aca="false">IF(G103="","",E103)</f>
        <v/>
      </c>
    </row>
    <row r="104" customFormat="false" ht="15" hidden="false" customHeight="false" outlineLevel="0" collapsed="false">
      <c r="A104" s="19"/>
      <c r="B104" s="20"/>
      <c r="C104" s="19"/>
      <c r="D104" s="21"/>
      <c r="E104" s="22"/>
      <c r="F104" s="19"/>
      <c r="G104" s="16" t="str">
        <f aca="false">IF(OR(A104="",D104=""),"",IF(COUNTIFS($A$5:$A$504,A104,$D$5:$D$504,"&lt;"&amp;D104)=0,"",D104-_xlfn.MAXIFS($D$5:$D$504,$A$5:$A$504,A104,$D$5:$D$504,"&lt;"&amp;D104)))</f>
        <v/>
      </c>
      <c r="H104" s="17" t="str">
        <f aca="false">IF(OR(G104="",E104="",E104=0),"",G104/E104)</f>
        <v/>
      </c>
      <c r="I104" s="18" t="str">
        <f aca="false">IF(G104="","",E104)</f>
        <v/>
      </c>
    </row>
    <row r="105" customFormat="false" ht="15" hidden="false" customHeight="false" outlineLevel="0" collapsed="false">
      <c r="A105" s="19"/>
      <c r="B105" s="20"/>
      <c r="C105" s="19"/>
      <c r="D105" s="21"/>
      <c r="E105" s="22"/>
      <c r="F105" s="19"/>
      <c r="G105" s="16" t="str">
        <f aca="false">IF(OR(A105="",D105=""),"",IF(COUNTIFS($A$5:$A$504,A105,$D$5:$D$504,"&lt;"&amp;D105)=0,"",D105-_xlfn.MAXIFS($D$5:$D$504,$A$5:$A$504,A105,$D$5:$D$504,"&lt;"&amp;D105)))</f>
        <v/>
      </c>
      <c r="H105" s="17" t="str">
        <f aca="false">IF(OR(G105="",E105="",E105=0),"",G105/E105)</f>
        <v/>
      </c>
      <c r="I105" s="18" t="str">
        <f aca="false">IF(G105="","",E105)</f>
        <v/>
      </c>
    </row>
    <row r="106" customFormat="false" ht="15" hidden="false" customHeight="false" outlineLevel="0" collapsed="false">
      <c r="A106" s="19"/>
      <c r="B106" s="20"/>
      <c r="C106" s="19"/>
      <c r="D106" s="21"/>
      <c r="E106" s="22"/>
      <c r="F106" s="19"/>
      <c r="G106" s="16" t="str">
        <f aca="false">IF(OR(A106="",D106=""),"",IF(COUNTIFS($A$5:$A$504,A106,$D$5:$D$504,"&lt;"&amp;D106)=0,"",D106-_xlfn.MAXIFS($D$5:$D$504,$A$5:$A$504,A106,$D$5:$D$504,"&lt;"&amp;D106)))</f>
        <v/>
      </c>
      <c r="H106" s="17" t="str">
        <f aca="false">IF(OR(G106="",E106="",E106=0),"",G106/E106)</f>
        <v/>
      </c>
      <c r="I106" s="18" t="str">
        <f aca="false">IF(G106="","",E106)</f>
        <v/>
      </c>
    </row>
    <row r="107" customFormat="false" ht="15" hidden="false" customHeight="false" outlineLevel="0" collapsed="false">
      <c r="A107" s="19"/>
      <c r="B107" s="20"/>
      <c r="C107" s="19"/>
      <c r="D107" s="21"/>
      <c r="E107" s="22"/>
      <c r="F107" s="19"/>
      <c r="G107" s="16" t="str">
        <f aca="false">IF(OR(A107="",D107=""),"",IF(COUNTIFS($A$5:$A$504,A107,$D$5:$D$504,"&lt;"&amp;D107)=0,"",D107-_xlfn.MAXIFS($D$5:$D$504,$A$5:$A$504,A107,$D$5:$D$504,"&lt;"&amp;D107)))</f>
        <v/>
      </c>
      <c r="H107" s="17" t="str">
        <f aca="false">IF(OR(G107="",E107="",E107=0),"",G107/E107)</f>
        <v/>
      </c>
      <c r="I107" s="18" t="str">
        <f aca="false">IF(G107="","",E107)</f>
        <v/>
      </c>
    </row>
    <row r="108" customFormat="false" ht="15" hidden="false" customHeight="false" outlineLevel="0" collapsed="false">
      <c r="A108" s="19"/>
      <c r="B108" s="20"/>
      <c r="C108" s="19"/>
      <c r="D108" s="21"/>
      <c r="E108" s="22"/>
      <c r="F108" s="19"/>
      <c r="G108" s="16" t="str">
        <f aca="false">IF(OR(A108="",D108=""),"",IF(COUNTIFS($A$5:$A$504,A108,$D$5:$D$504,"&lt;"&amp;D108)=0,"",D108-_xlfn.MAXIFS($D$5:$D$504,$A$5:$A$504,A108,$D$5:$D$504,"&lt;"&amp;D108)))</f>
        <v/>
      </c>
      <c r="H108" s="17" t="str">
        <f aca="false">IF(OR(G108="",E108="",E108=0),"",G108/E108)</f>
        <v/>
      </c>
      <c r="I108" s="18" t="str">
        <f aca="false">IF(G108="","",E108)</f>
        <v/>
      </c>
    </row>
    <row r="109" customFormat="false" ht="15" hidden="false" customHeight="false" outlineLevel="0" collapsed="false">
      <c r="A109" s="19"/>
      <c r="B109" s="20"/>
      <c r="C109" s="19"/>
      <c r="D109" s="21"/>
      <c r="E109" s="22"/>
      <c r="F109" s="19"/>
      <c r="G109" s="16" t="str">
        <f aca="false">IF(OR(A109="",D109=""),"",IF(COUNTIFS($A$5:$A$504,A109,$D$5:$D$504,"&lt;"&amp;D109)=0,"",D109-_xlfn.MAXIFS($D$5:$D$504,$A$5:$A$504,A109,$D$5:$D$504,"&lt;"&amp;D109)))</f>
        <v/>
      </c>
      <c r="H109" s="17" t="str">
        <f aca="false">IF(OR(G109="",E109="",E109=0),"",G109/E109)</f>
        <v/>
      </c>
      <c r="I109" s="18" t="str">
        <f aca="false">IF(G109="","",E109)</f>
        <v/>
      </c>
    </row>
    <row r="110" customFormat="false" ht="15" hidden="false" customHeight="false" outlineLevel="0" collapsed="false">
      <c r="A110" s="19"/>
      <c r="B110" s="20"/>
      <c r="C110" s="19"/>
      <c r="D110" s="21"/>
      <c r="E110" s="22"/>
      <c r="F110" s="19"/>
      <c r="G110" s="16" t="str">
        <f aca="false">IF(OR(A110="",D110=""),"",IF(COUNTIFS($A$5:$A$504,A110,$D$5:$D$504,"&lt;"&amp;D110)=0,"",D110-_xlfn.MAXIFS($D$5:$D$504,$A$5:$A$504,A110,$D$5:$D$504,"&lt;"&amp;D110)))</f>
        <v/>
      </c>
      <c r="H110" s="17" t="str">
        <f aca="false">IF(OR(G110="",E110="",E110=0),"",G110/E110)</f>
        <v/>
      </c>
      <c r="I110" s="18" t="str">
        <f aca="false">IF(G110="","",E110)</f>
        <v/>
      </c>
    </row>
    <row r="111" customFormat="false" ht="15" hidden="false" customHeight="false" outlineLevel="0" collapsed="false">
      <c r="A111" s="19"/>
      <c r="B111" s="20"/>
      <c r="C111" s="19"/>
      <c r="D111" s="21"/>
      <c r="E111" s="22"/>
      <c r="F111" s="19"/>
      <c r="G111" s="16" t="str">
        <f aca="false">IF(OR(A111="",D111=""),"",IF(COUNTIFS($A$5:$A$504,A111,$D$5:$D$504,"&lt;"&amp;D111)=0,"",D111-_xlfn.MAXIFS($D$5:$D$504,$A$5:$A$504,A111,$D$5:$D$504,"&lt;"&amp;D111)))</f>
        <v/>
      </c>
      <c r="H111" s="17" t="str">
        <f aca="false">IF(OR(G111="",E111="",E111=0),"",G111/E111)</f>
        <v/>
      </c>
      <c r="I111" s="18" t="str">
        <f aca="false">IF(G111="","",E111)</f>
        <v/>
      </c>
    </row>
    <row r="112" customFormat="false" ht="15" hidden="false" customHeight="false" outlineLevel="0" collapsed="false">
      <c r="A112" s="19"/>
      <c r="B112" s="20"/>
      <c r="C112" s="19"/>
      <c r="D112" s="21"/>
      <c r="E112" s="22"/>
      <c r="F112" s="19"/>
      <c r="G112" s="16" t="str">
        <f aca="false">IF(OR(A112="",D112=""),"",IF(COUNTIFS($A$5:$A$504,A112,$D$5:$D$504,"&lt;"&amp;D112)=0,"",D112-_xlfn.MAXIFS($D$5:$D$504,$A$5:$A$504,A112,$D$5:$D$504,"&lt;"&amp;D112)))</f>
        <v/>
      </c>
      <c r="H112" s="17" t="str">
        <f aca="false">IF(OR(G112="",E112="",E112=0),"",G112/E112)</f>
        <v/>
      </c>
      <c r="I112" s="18" t="str">
        <f aca="false">IF(G112="","",E112)</f>
        <v/>
      </c>
    </row>
    <row r="113" customFormat="false" ht="15" hidden="false" customHeight="false" outlineLevel="0" collapsed="false">
      <c r="A113" s="19"/>
      <c r="B113" s="20"/>
      <c r="C113" s="19"/>
      <c r="D113" s="21"/>
      <c r="E113" s="22"/>
      <c r="F113" s="19"/>
      <c r="G113" s="16" t="str">
        <f aca="false">IF(OR(A113="",D113=""),"",IF(COUNTIFS($A$5:$A$504,A113,$D$5:$D$504,"&lt;"&amp;D113)=0,"",D113-_xlfn.MAXIFS($D$5:$D$504,$A$5:$A$504,A113,$D$5:$D$504,"&lt;"&amp;D113)))</f>
        <v/>
      </c>
      <c r="H113" s="17" t="str">
        <f aca="false">IF(OR(G113="",E113="",E113=0),"",G113/E113)</f>
        <v/>
      </c>
      <c r="I113" s="18" t="str">
        <f aca="false">IF(G113="","",E113)</f>
        <v/>
      </c>
    </row>
    <row r="114" customFormat="false" ht="15" hidden="false" customHeight="false" outlineLevel="0" collapsed="false">
      <c r="A114" s="19"/>
      <c r="B114" s="20"/>
      <c r="C114" s="19"/>
      <c r="D114" s="21"/>
      <c r="E114" s="22"/>
      <c r="F114" s="19"/>
      <c r="G114" s="16" t="str">
        <f aca="false">IF(OR(A114="",D114=""),"",IF(COUNTIFS($A$5:$A$504,A114,$D$5:$D$504,"&lt;"&amp;D114)=0,"",D114-_xlfn.MAXIFS($D$5:$D$504,$A$5:$A$504,A114,$D$5:$D$504,"&lt;"&amp;D114)))</f>
        <v/>
      </c>
      <c r="H114" s="17" t="str">
        <f aca="false">IF(OR(G114="",E114="",E114=0),"",G114/E114)</f>
        <v/>
      </c>
      <c r="I114" s="18" t="str">
        <f aca="false">IF(G114="","",E114)</f>
        <v/>
      </c>
    </row>
    <row r="115" customFormat="false" ht="15" hidden="false" customHeight="false" outlineLevel="0" collapsed="false">
      <c r="A115" s="19"/>
      <c r="B115" s="20"/>
      <c r="C115" s="19"/>
      <c r="D115" s="21"/>
      <c r="E115" s="22"/>
      <c r="F115" s="19"/>
      <c r="G115" s="16" t="str">
        <f aca="false">IF(OR(A115="",D115=""),"",IF(COUNTIFS($A$5:$A$504,A115,$D$5:$D$504,"&lt;"&amp;D115)=0,"",D115-_xlfn.MAXIFS($D$5:$D$504,$A$5:$A$504,A115,$D$5:$D$504,"&lt;"&amp;D115)))</f>
        <v/>
      </c>
      <c r="H115" s="17" t="str">
        <f aca="false">IF(OR(G115="",E115="",E115=0),"",G115/E115)</f>
        <v/>
      </c>
      <c r="I115" s="18" t="str">
        <f aca="false">IF(G115="","",E115)</f>
        <v/>
      </c>
    </row>
    <row r="116" customFormat="false" ht="15" hidden="false" customHeight="false" outlineLevel="0" collapsed="false">
      <c r="A116" s="19"/>
      <c r="B116" s="20"/>
      <c r="C116" s="19"/>
      <c r="D116" s="21"/>
      <c r="E116" s="22"/>
      <c r="F116" s="19"/>
      <c r="G116" s="16" t="str">
        <f aca="false">IF(OR(A116="",D116=""),"",IF(COUNTIFS($A$5:$A$504,A116,$D$5:$D$504,"&lt;"&amp;D116)=0,"",D116-_xlfn.MAXIFS($D$5:$D$504,$A$5:$A$504,A116,$D$5:$D$504,"&lt;"&amp;D116)))</f>
        <v/>
      </c>
      <c r="H116" s="17" t="str">
        <f aca="false">IF(OR(G116="",E116="",E116=0),"",G116/E116)</f>
        <v/>
      </c>
      <c r="I116" s="18" t="str">
        <f aca="false">IF(G116="","",E116)</f>
        <v/>
      </c>
    </row>
    <row r="117" customFormat="false" ht="15" hidden="false" customHeight="false" outlineLevel="0" collapsed="false">
      <c r="A117" s="19"/>
      <c r="B117" s="20"/>
      <c r="C117" s="19"/>
      <c r="D117" s="21"/>
      <c r="E117" s="22"/>
      <c r="F117" s="19"/>
      <c r="G117" s="16" t="str">
        <f aca="false">IF(OR(A117="",D117=""),"",IF(COUNTIFS($A$5:$A$504,A117,$D$5:$D$504,"&lt;"&amp;D117)=0,"",D117-_xlfn.MAXIFS($D$5:$D$504,$A$5:$A$504,A117,$D$5:$D$504,"&lt;"&amp;D117)))</f>
        <v/>
      </c>
      <c r="H117" s="17" t="str">
        <f aca="false">IF(OR(G117="",E117="",E117=0),"",G117/E117)</f>
        <v/>
      </c>
      <c r="I117" s="18" t="str">
        <f aca="false">IF(G117="","",E117)</f>
        <v/>
      </c>
    </row>
    <row r="118" customFormat="false" ht="15" hidden="false" customHeight="false" outlineLevel="0" collapsed="false">
      <c r="A118" s="19"/>
      <c r="B118" s="20"/>
      <c r="C118" s="19"/>
      <c r="D118" s="21"/>
      <c r="E118" s="22"/>
      <c r="F118" s="19"/>
      <c r="G118" s="16" t="str">
        <f aca="false">IF(OR(A118="",D118=""),"",IF(COUNTIFS($A$5:$A$504,A118,$D$5:$D$504,"&lt;"&amp;D118)=0,"",D118-_xlfn.MAXIFS($D$5:$D$504,$A$5:$A$504,A118,$D$5:$D$504,"&lt;"&amp;D118)))</f>
        <v/>
      </c>
      <c r="H118" s="17" t="str">
        <f aca="false">IF(OR(G118="",E118="",E118=0),"",G118/E118)</f>
        <v/>
      </c>
      <c r="I118" s="18" t="str">
        <f aca="false">IF(G118="","",E118)</f>
        <v/>
      </c>
    </row>
    <row r="119" customFormat="false" ht="15" hidden="false" customHeight="false" outlineLevel="0" collapsed="false">
      <c r="A119" s="19"/>
      <c r="B119" s="20"/>
      <c r="C119" s="19"/>
      <c r="D119" s="21"/>
      <c r="E119" s="22"/>
      <c r="F119" s="19"/>
      <c r="G119" s="16" t="str">
        <f aca="false">IF(OR(A119="",D119=""),"",IF(COUNTIFS($A$5:$A$504,A119,$D$5:$D$504,"&lt;"&amp;D119)=0,"",D119-_xlfn.MAXIFS($D$5:$D$504,$A$5:$A$504,A119,$D$5:$D$504,"&lt;"&amp;D119)))</f>
        <v/>
      </c>
      <c r="H119" s="17" t="str">
        <f aca="false">IF(OR(G119="",E119="",E119=0),"",G119/E119)</f>
        <v/>
      </c>
      <c r="I119" s="18" t="str">
        <f aca="false">IF(G119="","",E119)</f>
        <v/>
      </c>
    </row>
    <row r="120" customFormat="false" ht="15" hidden="false" customHeight="false" outlineLevel="0" collapsed="false">
      <c r="A120" s="19"/>
      <c r="B120" s="20"/>
      <c r="C120" s="19"/>
      <c r="D120" s="21"/>
      <c r="E120" s="22"/>
      <c r="F120" s="19"/>
      <c r="G120" s="16" t="str">
        <f aca="false">IF(OR(A120="",D120=""),"",IF(COUNTIFS($A$5:$A$504,A120,$D$5:$D$504,"&lt;"&amp;D120)=0,"",D120-_xlfn.MAXIFS($D$5:$D$504,$A$5:$A$504,A120,$D$5:$D$504,"&lt;"&amp;D120)))</f>
        <v/>
      </c>
      <c r="H120" s="17" t="str">
        <f aca="false">IF(OR(G120="",E120="",E120=0),"",G120/E120)</f>
        <v/>
      </c>
      <c r="I120" s="18" t="str">
        <f aca="false">IF(G120="","",E120)</f>
        <v/>
      </c>
    </row>
    <row r="121" customFormat="false" ht="15" hidden="false" customHeight="false" outlineLevel="0" collapsed="false">
      <c r="A121" s="19"/>
      <c r="B121" s="20"/>
      <c r="C121" s="19"/>
      <c r="D121" s="21"/>
      <c r="E121" s="22"/>
      <c r="F121" s="19"/>
      <c r="G121" s="16" t="str">
        <f aca="false">IF(OR(A121="",D121=""),"",IF(COUNTIFS($A$5:$A$504,A121,$D$5:$D$504,"&lt;"&amp;D121)=0,"",D121-_xlfn.MAXIFS($D$5:$D$504,$A$5:$A$504,A121,$D$5:$D$504,"&lt;"&amp;D121)))</f>
        <v/>
      </c>
      <c r="H121" s="17" t="str">
        <f aca="false">IF(OR(G121="",E121="",E121=0),"",G121/E121)</f>
        <v/>
      </c>
      <c r="I121" s="18" t="str">
        <f aca="false">IF(G121="","",E121)</f>
        <v/>
      </c>
    </row>
    <row r="122" customFormat="false" ht="15" hidden="false" customHeight="false" outlineLevel="0" collapsed="false">
      <c r="A122" s="19"/>
      <c r="B122" s="20"/>
      <c r="C122" s="19"/>
      <c r="D122" s="21"/>
      <c r="E122" s="22"/>
      <c r="F122" s="19"/>
      <c r="G122" s="16" t="str">
        <f aca="false">IF(OR(A122="",D122=""),"",IF(COUNTIFS($A$5:$A$504,A122,$D$5:$D$504,"&lt;"&amp;D122)=0,"",D122-_xlfn.MAXIFS($D$5:$D$504,$A$5:$A$504,A122,$D$5:$D$504,"&lt;"&amp;D122)))</f>
        <v/>
      </c>
      <c r="H122" s="17" t="str">
        <f aca="false">IF(OR(G122="",E122="",E122=0),"",G122/E122)</f>
        <v/>
      </c>
      <c r="I122" s="18" t="str">
        <f aca="false">IF(G122="","",E122)</f>
        <v/>
      </c>
    </row>
    <row r="123" customFormat="false" ht="15" hidden="false" customHeight="false" outlineLevel="0" collapsed="false">
      <c r="A123" s="19"/>
      <c r="B123" s="20"/>
      <c r="C123" s="19"/>
      <c r="D123" s="21"/>
      <c r="E123" s="22"/>
      <c r="F123" s="19"/>
      <c r="G123" s="16" t="str">
        <f aca="false">IF(OR(A123="",D123=""),"",IF(COUNTIFS($A$5:$A$504,A123,$D$5:$D$504,"&lt;"&amp;D123)=0,"",D123-_xlfn.MAXIFS($D$5:$D$504,$A$5:$A$504,A123,$D$5:$D$504,"&lt;"&amp;D123)))</f>
        <v/>
      </c>
      <c r="H123" s="17" t="str">
        <f aca="false">IF(OR(G123="",E123="",E123=0),"",G123/E123)</f>
        <v/>
      </c>
      <c r="I123" s="18" t="str">
        <f aca="false">IF(G123="","",E123)</f>
        <v/>
      </c>
    </row>
    <row r="124" customFormat="false" ht="15" hidden="false" customHeight="false" outlineLevel="0" collapsed="false">
      <c r="A124" s="19"/>
      <c r="B124" s="20"/>
      <c r="C124" s="19"/>
      <c r="D124" s="21"/>
      <c r="E124" s="22"/>
      <c r="F124" s="19"/>
      <c r="G124" s="16" t="str">
        <f aca="false">IF(OR(A124="",D124=""),"",IF(COUNTIFS($A$5:$A$504,A124,$D$5:$D$504,"&lt;"&amp;D124)=0,"",D124-_xlfn.MAXIFS($D$5:$D$504,$A$5:$A$504,A124,$D$5:$D$504,"&lt;"&amp;D124)))</f>
        <v/>
      </c>
      <c r="H124" s="17" t="str">
        <f aca="false">IF(OR(G124="",E124="",E124=0),"",G124/E124)</f>
        <v/>
      </c>
      <c r="I124" s="18" t="str">
        <f aca="false">IF(G124="","",E124)</f>
        <v/>
      </c>
    </row>
    <row r="125" customFormat="false" ht="15" hidden="false" customHeight="false" outlineLevel="0" collapsed="false">
      <c r="A125" s="19"/>
      <c r="B125" s="20"/>
      <c r="C125" s="19"/>
      <c r="D125" s="21"/>
      <c r="E125" s="22"/>
      <c r="F125" s="19"/>
      <c r="G125" s="16" t="str">
        <f aca="false">IF(OR(A125="",D125=""),"",IF(COUNTIFS($A$5:$A$504,A125,$D$5:$D$504,"&lt;"&amp;D125)=0,"",D125-_xlfn.MAXIFS($D$5:$D$504,$A$5:$A$504,A125,$D$5:$D$504,"&lt;"&amp;D125)))</f>
        <v/>
      </c>
      <c r="H125" s="17" t="str">
        <f aca="false">IF(OR(G125="",E125="",E125=0),"",G125/E125)</f>
        <v/>
      </c>
      <c r="I125" s="18" t="str">
        <f aca="false">IF(G125="","",E125)</f>
        <v/>
      </c>
    </row>
    <row r="126" customFormat="false" ht="15" hidden="false" customHeight="false" outlineLevel="0" collapsed="false">
      <c r="A126" s="19"/>
      <c r="B126" s="20"/>
      <c r="C126" s="19"/>
      <c r="D126" s="21"/>
      <c r="E126" s="22"/>
      <c r="F126" s="19"/>
      <c r="G126" s="16" t="str">
        <f aca="false">IF(OR(A126="",D126=""),"",IF(COUNTIFS($A$5:$A$504,A126,$D$5:$D$504,"&lt;"&amp;D126)=0,"",D126-_xlfn.MAXIFS($D$5:$D$504,$A$5:$A$504,A126,$D$5:$D$504,"&lt;"&amp;D126)))</f>
        <v/>
      </c>
      <c r="H126" s="17" t="str">
        <f aca="false">IF(OR(G126="",E126="",E126=0),"",G126/E126)</f>
        <v/>
      </c>
      <c r="I126" s="18" t="str">
        <f aca="false">IF(G126="","",E126)</f>
        <v/>
      </c>
    </row>
    <row r="127" customFormat="false" ht="15" hidden="false" customHeight="false" outlineLevel="0" collapsed="false">
      <c r="A127" s="19"/>
      <c r="B127" s="20"/>
      <c r="C127" s="19"/>
      <c r="D127" s="21"/>
      <c r="E127" s="22"/>
      <c r="F127" s="19"/>
      <c r="G127" s="16" t="str">
        <f aca="false">IF(OR(A127="",D127=""),"",IF(COUNTIFS($A$5:$A$504,A127,$D$5:$D$504,"&lt;"&amp;D127)=0,"",D127-_xlfn.MAXIFS($D$5:$D$504,$A$5:$A$504,A127,$D$5:$D$504,"&lt;"&amp;D127)))</f>
        <v/>
      </c>
      <c r="H127" s="17" t="str">
        <f aca="false">IF(OR(G127="",E127="",E127=0),"",G127/E127)</f>
        <v/>
      </c>
      <c r="I127" s="18" t="str">
        <f aca="false">IF(G127="","",E127)</f>
        <v/>
      </c>
    </row>
    <row r="128" customFormat="false" ht="15" hidden="false" customHeight="false" outlineLevel="0" collapsed="false">
      <c r="A128" s="19"/>
      <c r="B128" s="20"/>
      <c r="C128" s="19"/>
      <c r="D128" s="21"/>
      <c r="E128" s="22"/>
      <c r="F128" s="19"/>
      <c r="G128" s="16" t="str">
        <f aca="false">IF(OR(A128="",D128=""),"",IF(COUNTIFS($A$5:$A$504,A128,$D$5:$D$504,"&lt;"&amp;D128)=0,"",D128-_xlfn.MAXIFS($D$5:$D$504,$A$5:$A$504,A128,$D$5:$D$504,"&lt;"&amp;D128)))</f>
        <v/>
      </c>
      <c r="H128" s="17" t="str">
        <f aca="false">IF(OR(G128="",E128="",E128=0),"",G128/E128)</f>
        <v/>
      </c>
      <c r="I128" s="18" t="str">
        <f aca="false">IF(G128="","",E128)</f>
        <v/>
      </c>
    </row>
    <row r="129" customFormat="false" ht="15" hidden="false" customHeight="false" outlineLevel="0" collapsed="false">
      <c r="A129" s="19"/>
      <c r="B129" s="20"/>
      <c r="C129" s="19"/>
      <c r="D129" s="21"/>
      <c r="E129" s="22"/>
      <c r="F129" s="19"/>
      <c r="G129" s="16" t="str">
        <f aca="false">IF(OR(A129="",D129=""),"",IF(COUNTIFS($A$5:$A$504,A129,$D$5:$D$504,"&lt;"&amp;D129)=0,"",D129-_xlfn.MAXIFS($D$5:$D$504,$A$5:$A$504,A129,$D$5:$D$504,"&lt;"&amp;D129)))</f>
        <v/>
      </c>
      <c r="H129" s="17" t="str">
        <f aca="false">IF(OR(G129="",E129="",E129=0),"",G129/E129)</f>
        <v/>
      </c>
      <c r="I129" s="18" t="str">
        <f aca="false">IF(G129="","",E129)</f>
        <v/>
      </c>
    </row>
    <row r="130" customFormat="false" ht="15" hidden="false" customHeight="false" outlineLevel="0" collapsed="false">
      <c r="A130" s="19"/>
      <c r="B130" s="20"/>
      <c r="C130" s="19"/>
      <c r="D130" s="21"/>
      <c r="E130" s="22"/>
      <c r="F130" s="19"/>
      <c r="G130" s="16" t="str">
        <f aca="false">IF(OR(A130="",D130=""),"",IF(COUNTIFS($A$5:$A$504,A130,$D$5:$D$504,"&lt;"&amp;D130)=0,"",D130-_xlfn.MAXIFS($D$5:$D$504,$A$5:$A$504,A130,$D$5:$D$504,"&lt;"&amp;D130)))</f>
        <v/>
      </c>
      <c r="H130" s="17" t="str">
        <f aca="false">IF(OR(G130="",E130="",E130=0),"",G130/E130)</f>
        <v/>
      </c>
      <c r="I130" s="18" t="str">
        <f aca="false">IF(G130="","",E130)</f>
        <v/>
      </c>
    </row>
    <row r="131" customFormat="false" ht="15" hidden="false" customHeight="false" outlineLevel="0" collapsed="false">
      <c r="A131" s="19"/>
      <c r="B131" s="20"/>
      <c r="C131" s="19"/>
      <c r="D131" s="21"/>
      <c r="E131" s="22"/>
      <c r="F131" s="19"/>
      <c r="G131" s="16" t="str">
        <f aca="false">IF(OR(A131="",D131=""),"",IF(COUNTIFS($A$5:$A$504,A131,$D$5:$D$504,"&lt;"&amp;D131)=0,"",D131-_xlfn.MAXIFS($D$5:$D$504,$A$5:$A$504,A131,$D$5:$D$504,"&lt;"&amp;D131)))</f>
        <v/>
      </c>
      <c r="H131" s="17" t="str">
        <f aca="false">IF(OR(G131="",E131="",E131=0),"",G131/E131)</f>
        <v/>
      </c>
      <c r="I131" s="18" t="str">
        <f aca="false">IF(G131="","",E131)</f>
        <v/>
      </c>
    </row>
    <row r="132" customFormat="false" ht="15" hidden="false" customHeight="false" outlineLevel="0" collapsed="false">
      <c r="A132" s="19"/>
      <c r="B132" s="20"/>
      <c r="C132" s="19"/>
      <c r="D132" s="21"/>
      <c r="E132" s="22"/>
      <c r="F132" s="19"/>
      <c r="G132" s="16" t="str">
        <f aca="false">IF(OR(A132="",D132=""),"",IF(COUNTIFS($A$5:$A$504,A132,$D$5:$D$504,"&lt;"&amp;D132)=0,"",D132-_xlfn.MAXIFS($D$5:$D$504,$A$5:$A$504,A132,$D$5:$D$504,"&lt;"&amp;D132)))</f>
        <v/>
      </c>
      <c r="H132" s="17" t="str">
        <f aca="false">IF(OR(G132="",E132="",E132=0),"",G132/E132)</f>
        <v/>
      </c>
      <c r="I132" s="18" t="str">
        <f aca="false">IF(G132="","",E132)</f>
        <v/>
      </c>
    </row>
    <row r="133" customFormat="false" ht="15" hidden="false" customHeight="false" outlineLevel="0" collapsed="false">
      <c r="A133" s="19"/>
      <c r="B133" s="20"/>
      <c r="C133" s="19"/>
      <c r="D133" s="21"/>
      <c r="E133" s="22"/>
      <c r="F133" s="19"/>
      <c r="G133" s="16" t="str">
        <f aca="false">IF(OR(A133="",D133=""),"",IF(COUNTIFS($A$5:$A$504,A133,$D$5:$D$504,"&lt;"&amp;D133)=0,"",D133-_xlfn.MAXIFS($D$5:$D$504,$A$5:$A$504,A133,$D$5:$D$504,"&lt;"&amp;D133)))</f>
        <v/>
      </c>
      <c r="H133" s="17" t="str">
        <f aca="false">IF(OR(G133="",E133="",E133=0),"",G133/E133)</f>
        <v/>
      </c>
      <c r="I133" s="18" t="str">
        <f aca="false">IF(G133="","",E133)</f>
        <v/>
      </c>
    </row>
    <row r="134" customFormat="false" ht="15" hidden="false" customHeight="false" outlineLevel="0" collapsed="false">
      <c r="A134" s="19"/>
      <c r="B134" s="20"/>
      <c r="C134" s="19"/>
      <c r="D134" s="21"/>
      <c r="E134" s="22"/>
      <c r="F134" s="19"/>
      <c r="G134" s="16" t="str">
        <f aca="false">IF(OR(A134="",D134=""),"",IF(COUNTIFS($A$5:$A$504,A134,$D$5:$D$504,"&lt;"&amp;D134)=0,"",D134-_xlfn.MAXIFS($D$5:$D$504,$A$5:$A$504,A134,$D$5:$D$504,"&lt;"&amp;D134)))</f>
        <v/>
      </c>
      <c r="H134" s="17" t="str">
        <f aca="false">IF(OR(G134="",E134="",E134=0),"",G134/E134)</f>
        <v/>
      </c>
      <c r="I134" s="18" t="str">
        <f aca="false">IF(G134="","",E134)</f>
        <v/>
      </c>
    </row>
    <row r="135" customFormat="false" ht="15" hidden="false" customHeight="false" outlineLevel="0" collapsed="false">
      <c r="A135" s="19"/>
      <c r="B135" s="20"/>
      <c r="C135" s="19"/>
      <c r="D135" s="21"/>
      <c r="E135" s="22"/>
      <c r="F135" s="19"/>
      <c r="G135" s="16" t="str">
        <f aca="false">IF(OR(A135="",D135=""),"",IF(COUNTIFS($A$5:$A$504,A135,$D$5:$D$504,"&lt;"&amp;D135)=0,"",D135-_xlfn.MAXIFS($D$5:$D$504,$A$5:$A$504,A135,$D$5:$D$504,"&lt;"&amp;D135)))</f>
        <v/>
      </c>
      <c r="H135" s="17" t="str">
        <f aca="false">IF(OR(G135="",E135="",E135=0),"",G135/E135)</f>
        <v/>
      </c>
      <c r="I135" s="18" t="str">
        <f aca="false">IF(G135="","",E135)</f>
        <v/>
      </c>
    </row>
    <row r="136" customFormat="false" ht="15" hidden="false" customHeight="false" outlineLevel="0" collapsed="false">
      <c r="A136" s="19"/>
      <c r="B136" s="20"/>
      <c r="C136" s="19"/>
      <c r="D136" s="21"/>
      <c r="E136" s="22"/>
      <c r="F136" s="19"/>
      <c r="G136" s="16" t="str">
        <f aca="false">IF(OR(A136="",D136=""),"",IF(COUNTIFS($A$5:$A$504,A136,$D$5:$D$504,"&lt;"&amp;D136)=0,"",D136-_xlfn.MAXIFS($D$5:$D$504,$A$5:$A$504,A136,$D$5:$D$504,"&lt;"&amp;D136)))</f>
        <v/>
      </c>
      <c r="H136" s="17" t="str">
        <f aca="false">IF(OR(G136="",E136="",E136=0),"",G136/E136)</f>
        <v/>
      </c>
      <c r="I136" s="18" t="str">
        <f aca="false">IF(G136="","",E136)</f>
        <v/>
      </c>
    </row>
    <row r="137" customFormat="false" ht="15" hidden="false" customHeight="false" outlineLevel="0" collapsed="false">
      <c r="A137" s="19"/>
      <c r="B137" s="20"/>
      <c r="C137" s="19"/>
      <c r="D137" s="21"/>
      <c r="E137" s="22"/>
      <c r="F137" s="19"/>
      <c r="G137" s="16" t="str">
        <f aca="false">IF(OR(A137="",D137=""),"",IF(COUNTIFS($A$5:$A$504,A137,$D$5:$D$504,"&lt;"&amp;D137)=0,"",D137-_xlfn.MAXIFS($D$5:$D$504,$A$5:$A$504,A137,$D$5:$D$504,"&lt;"&amp;D137)))</f>
        <v/>
      </c>
      <c r="H137" s="17" t="str">
        <f aca="false">IF(OR(G137="",E137="",E137=0),"",G137/E137)</f>
        <v/>
      </c>
      <c r="I137" s="18" t="str">
        <f aca="false">IF(G137="","",E137)</f>
        <v/>
      </c>
    </row>
    <row r="138" customFormat="false" ht="15" hidden="false" customHeight="false" outlineLevel="0" collapsed="false">
      <c r="A138" s="19"/>
      <c r="B138" s="20"/>
      <c r="C138" s="19"/>
      <c r="D138" s="21"/>
      <c r="E138" s="22"/>
      <c r="F138" s="19"/>
      <c r="G138" s="16" t="str">
        <f aca="false">IF(OR(A138="",D138=""),"",IF(COUNTIFS($A$5:$A$504,A138,$D$5:$D$504,"&lt;"&amp;D138)=0,"",D138-_xlfn.MAXIFS($D$5:$D$504,$A$5:$A$504,A138,$D$5:$D$504,"&lt;"&amp;D138)))</f>
        <v/>
      </c>
      <c r="H138" s="17" t="str">
        <f aca="false">IF(OR(G138="",E138="",E138=0),"",G138/E138)</f>
        <v/>
      </c>
      <c r="I138" s="18" t="str">
        <f aca="false">IF(G138="","",E138)</f>
        <v/>
      </c>
    </row>
    <row r="139" customFormat="false" ht="15" hidden="false" customHeight="false" outlineLevel="0" collapsed="false">
      <c r="A139" s="19"/>
      <c r="B139" s="20"/>
      <c r="C139" s="19"/>
      <c r="D139" s="21"/>
      <c r="E139" s="22"/>
      <c r="F139" s="19"/>
      <c r="G139" s="16" t="str">
        <f aca="false">IF(OR(A139="",D139=""),"",IF(COUNTIFS($A$5:$A$504,A139,$D$5:$D$504,"&lt;"&amp;D139)=0,"",D139-_xlfn.MAXIFS($D$5:$D$504,$A$5:$A$504,A139,$D$5:$D$504,"&lt;"&amp;D139)))</f>
        <v/>
      </c>
      <c r="H139" s="17" t="str">
        <f aca="false">IF(OR(G139="",E139="",E139=0),"",G139/E139)</f>
        <v/>
      </c>
      <c r="I139" s="18" t="str">
        <f aca="false">IF(G139="","",E139)</f>
        <v/>
      </c>
    </row>
    <row r="140" customFormat="false" ht="15" hidden="false" customHeight="false" outlineLevel="0" collapsed="false">
      <c r="A140" s="19"/>
      <c r="B140" s="20"/>
      <c r="C140" s="19"/>
      <c r="D140" s="21"/>
      <c r="E140" s="22"/>
      <c r="F140" s="19"/>
      <c r="G140" s="16" t="str">
        <f aca="false">IF(OR(A140="",D140=""),"",IF(COUNTIFS($A$5:$A$504,A140,$D$5:$D$504,"&lt;"&amp;D140)=0,"",D140-_xlfn.MAXIFS($D$5:$D$504,$A$5:$A$504,A140,$D$5:$D$504,"&lt;"&amp;D140)))</f>
        <v/>
      </c>
      <c r="H140" s="17" t="str">
        <f aca="false">IF(OR(G140="",E140="",E140=0),"",G140/E140)</f>
        <v/>
      </c>
      <c r="I140" s="18" t="str">
        <f aca="false">IF(G140="","",E140)</f>
        <v/>
      </c>
    </row>
    <row r="141" customFormat="false" ht="15" hidden="false" customHeight="false" outlineLevel="0" collapsed="false">
      <c r="A141" s="19"/>
      <c r="B141" s="20"/>
      <c r="C141" s="19"/>
      <c r="D141" s="21"/>
      <c r="E141" s="22"/>
      <c r="F141" s="19"/>
      <c r="G141" s="16" t="str">
        <f aca="false">IF(OR(A141="",D141=""),"",IF(COUNTIFS($A$5:$A$504,A141,$D$5:$D$504,"&lt;"&amp;D141)=0,"",D141-_xlfn.MAXIFS($D$5:$D$504,$A$5:$A$504,A141,$D$5:$D$504,"&lt;"&amp;D141)))</f>
        <v/>
      </c>
      <c r="H141" s="17" t="str">
        <f aca="false">IF(OR(G141="",E141="",E141=0),"",G141/E141)</f>
        <v/>
      </c>
      <c r="I141" s="18" t="str">
        <f aca="false">IF(G141="","",E141)</f>
        <v/>
      </c>
    </row>
    <row r="142" customFormat="false" ht="15" hidden="false" customHeight="false" outlineLevel="0" collapsed="false">
      <c r="A142" s="19"/>
      <c r="B142" s="20"/>
      <c r="C142" s="19"/>
      <c r="D142" s="21"/>
      <c r="E142" s="22"/>
      <c r="F142" s="19"/>
      <c r="G142" s="16" t="str">
        <f aca="false">IF(OR(A142="",D142=""),"",IF(COUNTIFS($A$5:$A$504,A142,$D$5:$D$504,"&lt;"&amp;D142)=0,"",D142-_xlfn.MAXIFS($D$5:$D$504,$A$5:$A$504,A142,$D$5:$D$504,"&lt;"&amp;D142)))</f>
        <v/>
      </c>
      <c r="H142" s="17" t="str">
        <f aca="false">IF(OR(G142="",E142="",E142=0),"",G142/E142)</f>
        <v/>
      </c>
      <c r="I142" s="18" t="str">
        <f aca="false">IF(G142="","",E142)</f>
        <v/>
      </c>
    </row>
    <row r="143" customFormat="false" ht="15" hidden="false" customHeight="false" outlineLevel="0" collapsed="false">
      <c r="A143" s="19"/>
      <c r="B143" s="20"/>
      <c r="C143" s="19"/>
      <c r="D143" s="21"/>
      <c r="E143" s="22"/>
      <c r="F143" s="19"/>
      <c r="G143" s="16" t="str">
        <f aca="false">IF(OR(A143="",D143=""),"",IF(COUNTIFS($A$5:$A$504,A143,$D$5:$D$504,"&lt;"&amp;D143)=0,"",D143-_xlfn.MAXIFS($D$5:$D$504,$A$5:$A$504,A143,$D$5:$D$504,"&lt;"&amp;D143)))</f>
        <v/>
      </c>
      <c r="H143" s="17" t="str">
        <f aca="false">IF(OR(G143="",E143="",E143=0),"",G143/E143)</f>
        <v/>
      </c>
      <c r="I143" s="18" t="str">
        <f aca="false">IF(G143="","",E143)</f>
        <v/>
      </c>
    </row>
    <row r="144" customFormat="false" ht="15" hidden="false" customHeight="false" outlineLevel="0" collapsed="false">
      <c r="A144" s="19"/>
      <c r="B144" s="20"/>
      <c r="C144" s="19"/>
      <c r="D144" s="21"/>
      <c r="E144" s="22"/>
      <c r="F144" s="19"/>
      <c r="G144" s="16" t="str">
        <f aca="false">IF(OR(A144="",D144=""),"",IF(COUNTIFS($A$5:$A$504,A144,$D$5:$D$504,"&lt;"&amp;D144)=0,"",D144-_xlfn.MAXIFS($D$5:$D$504,$A$5:$A$504,A144,$D$5:$D$504,"&lt;"&amp;D144)))</f>
        <v/>
      </c>
      <c r="H144" s="17" t="str">
        <f aca="false">IF(OR(G144="",E144="",E144=0),"",G144/E144)</f>
        <v/>
      </c>
      <c r="I144" s="18" t="str">
        <f aca="false">IF(G144="","",E144)</f>
        <v/>
      </c>
    </row>
    <row r="145" customFormat="false" ht="15" hidden="false" customHeight="false" outlineLevel="0" collapsed="false">
      <c r="A145" s="19"/>
      <c r="B145" s="20"/>
      <c r="C145" s="19"/>
      <c r="D145" s="21"/>
      <c r="E145" s="22"/>
      <c r="F145" s="19"/>
      <c r="G145" s="16" t="str">
        <f aca="false">IF(OR(A145="",D145=""),"",IF(COUNTIFS($A$5:$A$504,A145,$D$5:$D$504,"&lt;"&amp;D145)=0,"",D145-_xlfn.MAXIFS($D$5:$D$504,$A$5:$A$504,A145,$D$5:$D$504,"&lt;"&amp;D145)))</f>
        <v/>
      </c>
      <c r="H145" s="17" t="str">
        <f aca="false">IF(OR(G145="",E145="",E145=0),"",G145/E145)</f>
        <v/>
      </c>
      <c r="I145" s="18" t="str">
        <f aca="false">IF(G145="","",E145)</f>
        <v/>
      </c>
    </row>
    <row r="146" customFormat="false" ht="15" hidden="false" customHeight="false" outlineLevel="0" collapsed="false">
      <c r="A146" s="19"/>
      <c r="B146" s="20"/>
      <c r="C146" s="19"/>
      <c r="D146" s="21"/>
      <c r="E146" s="22"/>
      <c r="F146" s="19"/>
      <c r="G146" s="16" t="str">
        <f aca="false">IF(OR(A146="",D146=""),"",IF(COUNTIFS($A$5:$A$504,A146,$D$5:$D$504,"&lt;"&amp;D146)=0,"",D146-_xlfn.MAXIFS($D$5:$D$504,$A$5:$A$504,A146,$D$5:$D$504,"&lt;"&amp;D146)))</f>
        <v/>
      </c>
      <c r="H146" s="17" t="str">
        <f aca="false">IF(OR(G146="",E146="",E146=0),"",G146/E146)</f>
        <v/>
      </c>
      <c r="I146" s="18" t="str">
        <f aca="false">IF(G146="","",E146)</f>
        <v/>
      </c>
    </row>
    <row r="147" customFormat="false" ht="15" hidden="false" customHeight="false" outlineLevel="0" collapsed="false">
      <c r="A147" s="19"/>
      <c r="B147" s="20"/>
      <c r="C147" s="19"/>
      <c r="D147" s="21"/>
      <c r="E147" s="22"/>
      <c r="F147" s="19"/>
      <c r="G147" s="16" t="str">
        <f aca="false">IF(OR(A147="",D147=""),"",IF(COUNTIFS($A$5:$A$504,A147,$D$5:$D$504,"&lt;"&amp;D147)=0,"",D147-_xlfn.MAXIFS($D$5:$D$504,$A$5:$A$504,A147,$D$5:$D$504,"&lt;"&amp;D147)))</f>
        <v/>
      </c>
      <c r="H147" s="17" t="str">
        <f aca="false">IF(OR(G147="",E147="",E147=0),"",G147/E147)</f>
        <v/>
      </c>
      <c r="I147" s="18" t="str">
        <f aca="false">IF(G147="","",E147)</f>
        <v/>
      </c>
    </row>
    <row r="148" customFormat="false" ht="15" hidden="false" customHeight="false" outlineLevel="0" collapsed="false">
      <c r="A148" s="19"/>
      <c r="B148" s="20"/>
      <c r="C148" s="19"/>
      <c r="D148" s="21"/>
      <c r="E148" s="22"/>
      <c r="F148" s="19"/>
      <c r="G148" s="16" t="str">
        <f aca="false">IF(OR(A148="",D148=""),"",IF(COUNTIFS($A$5:$A$504,A148,$D$5:$D$504,"&lt;"&amp;D148)=0,"",D148-_xlfn.MAXIFS($D$5:$D$504,$A$5:$A$504,A148,$D$5:$D$504,"&lt;"&amp;D148)))</f>
        <v/>
      </c>
      <c r="H148" s="17" t="str">
        <f aca="false">IF(OR(G148="",E148="",E148=0),"",G148/E148)</f>
        <v/>
      </c>
      <c r="I148" s="18" t="str">
        <f aca="false">IF(G148="","",E148)</f>
        <v/>
      </c>
    </row>
    <row r="149" customFormat="false" ht="15" hidden="false" customHeight="false" outlineLevel="0" collapsed="false">
      <c r="A149" s="19"/>
      <c r="B149" s="20"/>
      <c r="C149" s="19"/>
      <c r="D149" s="21"/>
      <c r="E149" s="22"/>
      <c r="F149" s="19"/>
      <c r="G149" s="16" t="str">
        <f aca="false">IF(OR(A149="",D149=""),"",IF(COUNTIFS($A$5:$A$504,A149,$D$5:$D$504,"&lt;"&amp;D149)=0,"",D149-_xlfn.MAXIFS($D$5:$D$504,$A$5:$A$504,A149,$D$5:$D$504,"&lt;"&amp;D149)))</f>
        <v/>
      </c>
      <c r="H149" s="17" t="str">
        <f aca="false">IF(OR(G149="",E149="",E149=0),"",G149/E149)</f>
        <v/>
      </c>
      <c r="I149" s="18" t="str">
        <f aca="false">IF(G149="","",E149)</f>
        <v/>
      </c>
    </row>
    <row r="150" customFormat="false" ht="15" hidden="false" customHeight="false" outlineLevel="0" collapsed="false">
      <c r="A150" s="19"/>
      <c r="B150" s="20"/>
      <c r="C150" s="19"/>
      <c r="D150" s="21"/>
      <c r="E150" s="22"/>
      <c r="F150" s="19"/>
      <c r="G150" s="16" t="str">
        <f aca="false">IF(OR(A150="",D150=""),"",IF(COUNTIFS($A$5:$A$504,A150,$D$5:$D$504,"&lt;"&amp;D150)=0,"",D150-_xlfn.MAXIFS($D$5:$D$504,$A$5:$A$504,A150,$D$5:$D$504,"&lt;"&amp;D150)))</f>
        <v/>
      </c>
      <c r="H150" s="17" t="str">
        <f aca="false">IF(OR(G150="",E150="",E150=0),"",G150/E150)</f>
        <v/>
      </c>
      <c r="I150" s="18" t="str">
        <f aca="false">IF(G150="","",E150)</f>
        <v/>
      </c>
    </row>
    <row r="151" customFormat="false" ht="15" hidden="false" customHeight="false" outlineLevel="0" collapsed="false">
      <c r="A151" s="19"/>
      <c r="B151" s="20"/>
      <c r="C151" s="19"/>
      <c r="D151" s="21"/>
      <c r="E151" s="22"/>
      <c r="F151" s="19"/>
      <c r="G151" s="16" t="str">
        <f aca="false">IF(OR(A151="",D151=""),"",IF(COUNTIFS($A$5:$A$504,A151,$D$5:$D$504,"&lt;"&amp;D151)=0,"",D151-_xlfn.MAXIFS($D$5:$D$504,$A$5:$A$504,A151,$D$5:$D$504,"&lt;"&amp;D151)))</f>
        <v/>
      </c>
      <c r="H151" s="17" t="str">
        <f aca="false">IF(OR(G151="",E151="",E151=0),"",G151/E151)</f>
        <v/>
      </c>
      <c r="I151" s="18" t="str">
        <f aca="false">IF(G151="","",E151)</f>
        <v/>
      </c>
    </row>
    <row r="152" customFormat="false" ht="15" hidden="false" customHeight="false" outlineLevel="0" collapsed="false">
      <c r="A152" s="19"/>
      <c r="B152" s="20"/>
      <c r="C152" s="19"/>
      <c r="D152" s="21"/>
      <c r="E152" s="22"/>
      <c r="F152" s="19"/>
      <c r="G152" s="16" t="str">
        <f aca="false">IF(OR(A152="",D152=""),"",IF(COUNTIFS($A$5:$A$504,A152,$D$5:$D$504,"&lt;"&amp;D152)=0,"",D152-_xlfn.MAXIFS($D$5:$D$504,$A$5:$A$504,A152,$D$5:$D$504,"&lt;"&amp;D152)))</f>
        <v/>
      </c>
      <c r="H152" s="17" t="str">
        <f aca="false">IF(OR(G152="",E152="",E152=0),"",G152/E152)</f>
        <v/>
      </c>
      <c r="I152" s="18" t="str">
        <f aca="false">IF(G152="","",E152)</f>
        <v/>
      </c>
    </row>
    <row r="153" customFormat="false" ht="15" hidden="false" customHeight="false" outlineLevel="0" collapsed="false">
      <c r="A153" s="19"/>
      <c r="B153" s="20"/>
      <c r="C153" s="19"/>
      <c r="D153" s="21"/>
      <c r="E153" s="22"/>
      <c r="F153" s="19"/>
      <c r="G153" s="16" t="str">
        <f aca="false">IF(OR(A153="",D153=""),"",IF(COUNTIFS($A$5:$A$504,A153,$D$5:$D$504,"&lt;"&amp;D153)=0,"",D153-_xlfn.MAXIFS($D$5:$D$504,$A$5:$A$504,A153,$D$5:$D$504,"&lt;"&amp;D153)))</f>
        <v/>
      </c>
      <c r="H153" s="17" t="str">
        <f aca="false">IF(OR(G153="",E153="",E153=0),"",G153/E153)</f>
        <v/>
      </c>
      <c r="I153" s="18" t="str">
        <f aca="false">IF(G153="","",E153)</f>
        <v/>
      </c>
    </row>
    <row r="154" customFormat="false" ht="15" hidden="false" customHeight="false" outlineLevel="0" collapsed="false">
      <c r="A154" s="19"/>
      <c r="B154" s="20"/>
      <c r="C154" s="19"/>
      <c r="D154" s="21"/>
      <c r="E154" s="22"/>
      <c r="F154" s="19"/>
      <c r="G154" s="16" t="str">
        <f aca="false">IF(OR(A154="",D154=""),"",IF(COUNTIFS($A$5:$A$504,A154,$D$5:$D$504,"&lt;"&amp;D154)=0,"",D154-_xlfn.MAXIFS($D$5:$D$504,$A$5:$A$504,A154,$D$5:$D$504,"&lt;"&amp;D154)))</f>
        <v/>
      </c>
      <c r="H154" s="17" t="str">
        <f aca="false">IF(OR(G154="",E154="",E154=0),"",G154/E154)</f>
        <v/>
      </c>
      <c r="I154" s="18" t="str">
        <f aca="false">IF(G154="","",E154)</f>
        <v/>
      </c>
    </row>
    <row r="155" customFormat="false" ht="15" hidden="false" customHeight="false" outlineLevel="0" collapsed="false">
      <c r="A155" s="19"/>
      <c r="B155" s="20"/>
      <c r="C155" s="19"/>
      <c r="D155" s="21"/>
      <c r="E155" s="22"/>
      <c r="F155" s="19"/>
      <c r="G155" s="16" t="str">
        <f aca="false">IF(OR(A155="",D155=""),"",IF(COUNTIFS($A$5:$A$504,A155,$D$5:$D$504,"&lt;"&amp;D155)=0,"",D155-_xlfn.MAXIFS($D$5:$D$504,$A$5:$A$504,A155,$D$5:$D$504,"&lt;"&amp;D155)))</f>
        <v/>
      </c>
      <c r="H155" s="17" t="str">
        <f aca="false">IF(OR(G155="",E155="",E155=0),"",G155/E155)</f>
        <v/>
      </c>
      <c r="I155" s="18" t="str">
        <f aca="false">IF(G155="","",E155)</f>
        <v/>
      </c>
    </row>
    <row r="156" customFormat="false" ht="15" hidden="false" customHeight="false" outlineLevel="0" collapsed="false">
      <c r="A156" s="19"/>
      <c r="B156" s="20"/>
      <c r="C156" s="19"/>
      <c r="D156" s="21"/>
      <c r="E156" s="22"/>
      <c r="F156" s="19"/>
      <c r="G156" s="16" t="str">
        <f aca="false">IF(OR(A156="",D156=""),"",IF(COUNTIFS($A$5:$A$504,A156,$D$5:$D$504,"&lt;"&amp;D156)=0,"",D156-_xlfn.MAXIFS($D$5:$D$504,$A$5:$A$504,A156,$D$5:$D$504,"&lt;"&amp;D156)))</f>
        <v/>
      </c>
      <c r="H156" s="17" t="str">
        <f aca="false">IF(OR(G156="",E156="",E156=0),"",G156/E156)</f>
        <v/>
      </c>
      <c r="I156" s="18" t="str">
        <f aca="false">IF(G156="","",E156)</f>
        <v/>
      </c>
    </row>
    <row r="157" customFormat="false" ht="15" hidden="false" customHeight="false" outlineLevel="0" collapsed="false">
      <c r="A157" s="19"/>
      <c r="B157" s="20"/>
      <c r="C157" s="19"/>
      <c r="D157" s="21"/>
      <c r="E157" s="22"/>
      <c r="F157" s="19"/>
      <c r="G157" s="16" t="str">
        <f aca="false">IF(OR(A157="",D157=""),"",IF(COUNTIFS($A$5:$A$504,A157,$D$5:$D$504,"&lt;"&amp;D157)=0,"",D157-_xlfn.MAXIFS($D$5:$D$504,$A$5:$A$504,A157,$D$5:$D$504,"&lt;"&amp;D157)))</f>
        <v/>
      </c>
      <c r="H157" s="17" t="str">
        <f aca="false">IF(OR(G157="",E157="",E157=0),"",G157/E157)</f>
        <v/>
      </c>
      <c r="I157" s="18" t="str">
        <f aca="false">IF(G157="","",E157)</f>
        <v/>
      </c>
    </row>
    <row r="158" customFormat="false" ht="15" hidden="false" customHeight="false" outlineLevel="0" collapsed="false">
      <c r="A158" s="19"/>
      <c r="B158" s="20"/>
      <c r="C158" s="19"/>
      <c r="D158" s="21"/>
      <c r="E158" s="22"/>
      <c r="F158" s="19"/>
      <c r="G158" s="16" t="str">
        <f aca="false">IF(OR(A158="",D158=""),"",IF(COUNTIFS($A$5:$A$504,A158,$D$5:$D$504,"&lt;"&amp;D158)=0,"",D158-_xlfn.MAXIFS($D$5:$D$504,$A$5:$A$504,A158,$D$5:$D$504,"&lt;"&amp;D158)))</f>
        <v/>
      </c>
      <c r="H158" s="17" t="str">
        <f aca="false">IF(OR(G158="",E158="",E158=0),"",G158/E158)</f>
        <v/>
      </c>
      <c r="I158" s="18" t="str">
        <f aca="false">IF(G158="","",E158)</f>
        <v/>
      </c>
    </row>
    <row r="159" customFormat="false" ht="15" hidden="false" customHeight="false" outlineLevel="0" collapsed="false">
      <c r="A159" s="19"/>
      <c r="B159" s="20"/>
      <c r="C159" s="19"/>
      <c r="D159" s="21"/>
      <c r="E159" s="22"/>
      <c r="F159" s="19"/>
      <c r="G159" s="16" t="str">
        <f aca="false">IF(OR(A159="",D159=""),"",IF(COUNTIFS($A$5:$A$504,A159,$D$5:$D$504,"&lt;"&amp;D159)=0,"",D159-_xlfn.MAXIFS($D$5:$D$504,$A$5:$A$504,A159,$D$5:$D$504,"&lt;"&amp;D159)))</f>
        <v/>
      </c>
      <c r="H159" s="17" t="str">
        <f aca="false">IF(OR(G159="",E159="",E159=0),"",G159/E159)</f>
        <v/>
      </c>
      <c r="I159" s="18" t="str">
        <f aca="false">IF(G159="","",E159)</f>
        <v/>
      </c>
    </row>
    <row r="160" customFormat="false" ht="15" hidden="false" customHeight="false" outlineLevel="0" collapsed="false">
      <c r="A160" s="19"/>
      <c r="B160" s="20"/>
      <c r="C160" s="19"/>
      <c r="D160" s="21"/>
      <c r="E160" s="22"/>
      <c r="F160" s="19"/>
      <c r="G160" s="16" t="str">
        <f aca="false">IF(OR(A160="",D160=""),"",IF(COUNTIFS($A$5:$A$504,A160,$D$5:$D$504,"&lt;"&amp;D160)=0,"",D160-_xlfn.MAXIFS($D$5:$D$504,$A$5:$A$504,A160,$D$5:$D$504,"&lt;"&amp;D160)))</f>
        <v/>
      </c>
      <c r="H160" s="17" t="str">
        <f aca="false">IF(OR(G160="",E160="",E160=0),"",G160/E160)</f>
        <v/>
      </c>
      <c r="I160" s="18" t="str">
        <f aca="false">IF(G160="","",E160)</f>
        <v/>
      </c>
    </row>
    <row r="161" customFormat="false" ht="15" hidden="false" customHeight="false" outlineLevel="0" collapsed="false">
      <c r="A161" s="19"/>
      <c r="B161" s="20"/>
      <c r="C161" s="19"/>
      <c r="D161" s="21"/>
      <c r="E161" s="22"/>
      <c r="F161" s="19"/>
      <c r="G161" s="16" t="str">
        <f aca="false">IF(OR(A161="",D161=""),"",IF(COUNTIFS($A$5:$A$504,A161,$D$5:$D$504,"&lt;"&amp;D161)=0,"",D161-_xlfn.MAXIFS($D$5:$D$504,$A$5:$A$504,A161,$D$5:$D$504,"&lt;"&amp;D161)))</f>
        <v/>
      </c>
      <c r="H161" s="17" t="str">
        <f aca="false">IF(OR(G161="",E161="",E161=0),"",G161/E161)</f>
        <v/>
      </c>
      <c r="I161" s="18" t="str">
        <f aca="false">IF(G161="","",E161)</f>
        <v/>
      </c>
    </row>
    <row r="162" customFormat="false" ht="15" hidden="false" customHeight="false" outlineLevel="0" collapsed="false">
      <c r="A162" s="19"/>
      <c r="B162" s="20"/>
      <c r="C162" s="19"/>
      <c r="D162" s="21"/>
      <c r="E162" s="22"/>
      <c r="F162" s="19"/>
      <c r="G162" s="16" t="str">
        <f aca="false">IF(OR(A162="",D162=""),"",IF(COUNTIFS($A$5:$A$504,A162,$D$5:$D$504,"&lt;"&amp;D162)=0,"",D162-_xlfn.MAXIFS($D$5:$D$504,$A$5:$A$504,A162,$D$5:$D$504,"&lt;"&amp;D162)))</f>
        <v/>
      </c>
      <c r="H162" s="17" t="str">
        <f aca="false">IF(OR(G162="",E162="",E162=0),"",G162/E162)</f>
        <v/>
      </c>
      <c r="I162" s="18" t="str">
        <f aca="false">IF(G162="","",E162)</f>
        <v/>
      </c>
    </row>
    <row r="163" customFormat="false" ht="15" hidden="false" customHeight="false" outlineLevel="0" collapsed="false">
      <c r="A163" s="19"/>
      <c r="B163" s="20"/>
      <c r="C163" s="19"/>
      <c r="D163" s="21"/>
      <c r="E163" s="22"/>
      <c r="F163" s="19"/>
      <c r="G163" s="16" t="str">
        <f aca="false">IF(OR(A163="",D163=""),"",IF(COUNTIFS($A$5:$A$504,A163,$D$5:$D$504,"&lt;"&amp;D163)=0,"",D163-_xlfn.MAXIFS($D$5:$D$504,$A$5:$A$504,A163,$D$5:$D$504,"&lt;"&amp;D163)))</f>
        <v/>
      </c>
      <c r="H163" s="17" t="str">
        <f aca="false">IF(OR(G163="",E163="",E163=0),"",G163/E163)</f>
        <v/>
      </c>
      <c r="I163" s="18" t="str">
        <f aca="false">IF(G163="","",E163)</f>
        <v/>
      </c>
    </row>
    <row r="164" customFormat="false" ht="15" hidden="false" customHeight="false" outlineLevel="0" collapsed="false">
      <c r="A164" s="19"/>
      <c r="B164" s="20"/>
      <c r="C164" s="19"/>
      <c r="D164" s="21"/>
      <c r="E164" s="22"/>
      <c r="F164" s="19"/>
      <c r="G164" s="16" t="str">
        <f aca="false">IF(OR(A164="",D164=""),"",IF(COUNTIFS($A$5:$A$504,A164,$D$5:$D$504,"&lt;"&amp;D164)=0,"",D164-_xlfn.MAXIFS($D$5:$D$504,$A$5:$A$504,A164,$D$5:$D$504,"&lt;"&amp;D164)))</f>
        <v/>
      </c>
      <c r="H164" s="17" t="str">
        <f aca="false">IF(OR(G164="",E164="",E164=0),"",G164/E164)</f>
        <v/>
      </c>
      <c r="I164" s="18" t="str">
        <f aca="false">IF(G164="","",E164)</f>
        <v/>
      </c>
    </row>
    <row r="165" customFormat="false" ht="15" hidden="false" customHeight="false" outlineLevel="0" collapsed="false">
      <c r="A165" s="19"/>
      <c r="B165" s="20"/>
      <c r="C165" s="19"/>
      <c r="D165" s="21"/>
      <c r="E165" s="22"/>
      <c r="F165" s="19"/>
      <c r="G165" s="16" t="str">
        <f aca="false">IF(OR(A165="",D165=""),"",IF(COUNTIFS($A$5:$A$504,A165,$D$5:$D$504,"&lt;"&amp;D165)=0,"",D165-_xlfn.MAXIFS($D$5:$D$504,$A$5:$A$504,A165,$D$5:$D$504,"&lt;"&amp;D165)))</f>
        <v/>
      </c>
      <c r="H165" s="17" t="str">
        <f aca="false">IF(OR(G165="",E165="",E165=0),"",G165/E165)</f>
        <v/>
      </c>
      <c r="I165" s="18" t="str">
        <f aca="false">IF(G165="","",E165)</f>
        <v/>
      </c>
    </row>
    <row r="166" customFormat="false" ht="15" hidden="false" customHeight="false" outlineLevel="0" collapsed="false">
      <c r="A166" s="19"/>
      <c r="B166" s="20"/>
      <c r="C166" s="19"/>
      <c r="D166" s="21"/>
      <c r="E166" s="22"/>
      <c r="F166" s="19"/>
      <c r="G166" s="16" t="str">
        <f aca="false">IF(OR(A166="",D166=""),"",IF(COUNTIFS($A$5:$A$504,A166,$D$5:$D$504,"&lt;"&amp;D166)=0,"",D166-_xlfn.MAXIFS($D$5:$D$504,$A$5:$A$504,A166,$D$5:$D$504,"&lt;"&amp;D166)))</f>
        <v/>
      </c>
      <c r="H166" s="17" t="str">
        <f aca="false">IF(OR(G166="",E166="",E166=0),"",G166/E166)</f>
        <v/>
      </c>
      <c r="I166" s="18" t="str">
        <f aca="false">IF(G166="","",E166)</f>
        <v/>
      </c>
    </row>
    <row r="167" customFormat="false" ht="15" hidden="false" customHeight="false" outlineLevel="0" collapsed="false">
      <c r="A167" s="19"/>
      <c r="B167" s="20"/>
      <c r="C167" s="19"/>
      <c r="D167" s="21"/>
      <c r="E167" s="22"/>
      <c r="F167" s="19"/>
      <c r="G167" s="16" t="str">
        <f aca="false">IF(OR(A167="",D167=""),"",IF(COUNTIFS($A$5:$A$504,A167,$D$5:$D$504,"&lt;"&amp;D167)=0,"",D167-_xlfn.MAXIFS($D$5:$D$504,$A$5:$A$504,A167,$D$5:$D$504,"&lt;"&amp;D167)))</f>
        <v/>
      </c>
      <c r="H167" s="17" t="str">
        <f aca="false">IF(OR(G167="",E167="",E167=0),"",G167/E167)</f>
        <v/>
      </c>
      <c r="I167" s="18" t="str">
        <f aca="false">IF(G167="","",E167)</f>
        <v/>
      </c>
    </row>
    <row r="168" customFormat="false" ht="15" hidden="false" customHeight="false" outlineLevel="0" collapsed="false">
      <c r="A168" s="19"/>
      <c r="B168" s="20"/>
      <c r="C168" s="19"/>
      <c r="D168" s="21"/>
      <c r="E168" s="22"/>
      <c r="F168" s="19"/>
      <c r="G168" s="16" t="str">
        <f aca="false">IF(OR(A168="",D168=""),"",IF(COUNTIFS($A$5:$A$504,A168,$D$5:$D$504,"&lt;"&amp;D168)=0,"",D168-_xlfn.MAXIFS($D$5:$D$504,$A$5:$A$504,A168,$D$5:$D$504,"&lt;"&amp;D168)))</f>
        <v/>
      </c>
      <c r="H168" s="17" t="str">
        <f aca="false">IF(OR(G168="",E168="",E168=0),"",G168/E168)</f>
        <v/>
      </c>
      <c r="I168" s="18" t="str">
        <f aca="false">IF(G168="","",E168)</f>
        <v/>
      </c>
    </row>
    <row r="169" customFormat="false" ht="15" hidden="false" customHeight="false" outlineLevel="0" collapsed="false">
      <c r="A169" s="19"/>
      <c r="B169" s="20"/>
      <c r="C169" s="19"/>
      <c r="D169" s="21"/>
      <c r="E169" s="22"/>
      <c r="F169" s="19"/>
      <c r="G169" s="16" t="str">
        <f aca="false">IF(OR(A169="",D169=""),"",IF(COUNTIFS($A$5:$A$504,A169,$D$5:$D$504,"&lt;"&amp;D169)=0,"",D169-_xlfn.MAXIFS($D$5:$D$504,$A$5:$A$504,A169,$D$5:$D$504,"&lt;"&amp;D169)))</f>
        <v/>
      </c>
      <c r="H169" s="17" t="str">
        <f aca="false">IF(OR(G169="",E169="",E169=0),"",G169/E169)</f>
        <v/>
      </c>
      <c r="I169" s="18" t="str">
        <f aca="false">IF(G169="","",E169)</f>
        <v/>
      </c>
    </row>
    <row r="170" customFormat="false" ht="15" hidden="false" customHeight="false" outlineLevel="0" collapsed="false">
      <c r="A170" s="19"/>
      <c r="B170" s="20"/>
      <c r="C170" s="19"/>
      <c r="D170" s="21"/>
      <c r="E170" s="22"/>
      <c r="F170" s="19"/>
      <c r="G170" s="16" t="str">
        <f aca="false">IF(OR(A170="",D170=""),"",IF(COUNTIFS($A$5:$A$504,A170,$D$5:$D$504,"&lt;"&amp;D170)=0,"",D170-_xlfn.MAXIFS($D$5:$D$504,$A$5:$A$504,A170,$D$5:$D$504,"&lt;"&amp;D170)))</f>
        <v/>
      </c>
      <c r="H170" s="17" t="str">
        <f aca="false">IF(OR(G170="",E170="",E170=0),"",G170/E170)</f>
        <v/>
      </c>
      <c r="I170" s="18" t="str">
        <f aca="false">IF(G170="","",E170)</f>
        <v/>
      </c>
    </row>
    <row r="171" customFormat="false" ht="15" hidden="false" customHeight="false" outlineLevel="0" collapsed="false">
      <c r="A171" s="19"/>
      <c r="B171" s="20"/>
      <c r="C171" s="19"/>
      <c r="D171" s="21"/>
      <c r="E171" s="22"/>
      <c r="F171" s="19"/>
      <c r="G171" s="16" t="str">
        <f aca="false">IF(OR(A171="",D171=""),"",IF(COUNTIFS($A$5:$A$504,A171,$D$5:$D$504,"&lt;"&amp;D171)=0,"",D171-_xlfn.MAXIFS($D$5:$D$504,$A$5:$A$504,A171,$D$5:$D$504,"&lt;"&amp;D171)))</f>
        <v/>
      </c>
      <c r="H171" s="17" t="str">
        <f aca="false">IF(OR(G171="",E171="",E171=0),"",G171/E171)</f>
        <v/>
      </c>
      <c r="I171" s="18" t="str">
        <f aca="false">IF(G171="","",E171)</f>
        <v/>
      </c>
    </row>
    <row r="172" customFormat="false" ht="15" hidden="false" customHeight="false" outlineLevel="0" collapsed="false">
      <c r="A172" s="19"/>
      <c r="B172" s="20"/>
      <c r="C172" s="19"/>
      <c r="D172" s="21"/>
      <c r="E172" s="22"/>
      <c r="F172" s="19"/>
      <c r="G172" s="16" t="str">
        <f aca="false">IF(OR(A172="",D172=""),"",IF(COUNTIFS($A$5:$A$504,A172,$D$5:$D$504,"&lt;"&amp;D172)=0,"",D172-_xlfn.MAXIFS($D$5:$D$504,$A$5:$A$504,A172,$D$5:$D$504,"&lt;"&amp;D172)))</f>
        <v/>
      </c>
      <c r="H172" s="17" t="str">
        <f aca="false">IF(OR(G172="",E172="",E172=0),"",G172/E172)</f>
        <v/>
      </c>
      <c r="I172" s="18" t="str">
        <f aca="false">IF(G172="","",E172)</f>
        <v/>
      </c>
    </row>
    <row r="173" customFormat="false" ht="15" hidden="false" customHeight="false" outlineLevel="0" collapsed="false">
      <c r="A173" s="19"/>
      <c r="B173" s="20"/>
      <c r="C173" s="19"/>
      <c r="D173" s="21"/>
      <c r="E173" s="22"/>
      <c r="F173" s="19"/>
      <c r="G173" s="16" t="str">
        <f aca="false">IF(OR(A173="",D173=""),"",IF(COUNTIFS($A$5:$A$504,A173,$D$5:$D$504,"&lt;"&amp;D173)=0,"",D173-_xlfn.MAXIFS($D$5:$D$504,$A$5:$A$504,A173,$D$5:$D$504,"&lt;"&amp;D173)))</f>
        <v/>
      </c>
      <c r="H173" s="17" t="str">
        <f aca="false">IF(OR(G173="",E173="",E173=0),"",G173/E173)</f>
        <v/>
      </c>
      <c r="I173" s="18" t="str">
        <f aca="false">IF(G173="","",E173)</f>
        <v/>
      </c>
    </row>
    <row r="174" customFormat="false" ht="15" hidden="false" customHeight="false" outlineLevel="0" collapsed="false">
      <c r="A174" s="19"/>
      <c r="B174" s="20"/>
      <c r="C174" s="19"/>
      <c r="D174" s="21"/>
      <c r="E174" s="22"/>
      <c r="F174" s="19"/>
      <c r="G174" s="16" t="str">
        <f aca="false">IF(OR(A174="",D174=""),"",IF(COUNTIFS($A$5:$A$504,A174,$D$5:$D$504,"&lt;"&amp;D174)=0,"",D174-_xlfn.MAXIFS($D$5:$D$504,$A$5:$A$504,A174,$D$5:$D$504,"&lt;"&amp;D174)))</f>
        <v/>
      </c>
      <c r="H174" s="17" t="str">
        <f aca="false">IF(OR(G174="",E174="",E174=0),"",G174/E174)</f>
        <v/>
      </c>
      <c r="I174" s="18" t="str">
        <f aca="false">IF(G174="","",E174)</f>
        <v/>
      </c>
    </row>
    <row r="175" customFormat="false" ht="15" hidden="false" customHeight="false" outlineLevel="0" collapsed="false">
      <c r="A175" s="19"/>
      <c r="B175" s="20"/>
      <c r="C175" s="19"/>
      <c r="D175" s="21"/>
      <c r="E175" s="22"/>
      <c r="F175" s="19"/>
      <c r="G175" s="16" t="str">
        <f aca="false">IF(OR(A175="",D175=""),"",IF(COUNTIFS($A$5:$A$504,A175,$D$5:$D$504,"&lt;"&amp;D175)=0,"",D175-_xlfn.MAXIFS($D$5:$D$504,$A$5:$A$504,A175,$D$5:$D$504,"&lt;"&amp;D175)))</f>
        <v/>
      </c>
      <c r="H175" s="17" t="str">
        <f aca="false">IF(OR(G175="",E175="",E175=0),"",G175/E175)</f>
        <v/>
      </c>
      <c r="I175" s="18" t="str">
        <f aca="false">IF(G175="","",E175)</f>
        <v/>
      </c>
    </row>
    <row r="176" customFormat="false" ht="15" hidden="false" customHeight="false" outlineLevel="0" collapsed="false">
      <c r="A176" s="19"/>
      <c r="B176" s="20"/>
      <c r="C176" s="19"/>
      <c r="D176" s="21"/>
      <c r="E176" s="22"/>
      <c r="F176" s="19"/>
      <c r="G176" s="16" t="str">
        <f aca="false">IF(OR(A176="",D176=""),"",IF(COUNTIFS($A$5:$A$504,A176,$D$5:$D$504,"&lt;"&amp;D176)=0,"",D176-_xlfn.MAXIFS($D$5:$D$504,$A$5:$A$504,A176,$D$5:$D$504,"&lt;"&amp;D176)))</f>
        <v/>
      </c>
      <c r="H176" s="17" t="str">
        <f aca="false">IF(OR(G176="",E176="",E176=0),"",G176/E176)</f>
        <v/>
      </c>
      <c r="I176" s="18" t="str">
        <f aca="false">IF(G176="","",E176)</f>
        <v/>
      </c>
    </row>
    <row r="177" customFormat="false" ht="15" hidden="false" customHeight="false" outlineLevel="0" collapsed="false">
      <c r="A177" s="19"/>
      <c r="B177" s="20"/>
      <c r="C177" s="19"/>
      <c r="D177" s="21"/>
      <c r="E177" s="22"/>
      <c r="F177" s="19"/>
      <c r="G177" s="16" t="str">
        <f aca="false">IF(OR(A177="",D177=""),"",IF(COUNTIFS($A$5:$A$504,A177,$D$5:$D$504,"&lt;"&amp;D177)=0,"",D177-_xlfn.MAXIFS($D$5:$D$504,$A$5:$A$504,A177,$D$5:$D$504,"&lt;"&amp;D177)))</f>
        <v/>
      </c>
      <c r="H177" s="17" t="str">
        <f aca="false">IF(OR(G177="",E177="",E177=0),"",G177/E177)</f>
        <v/>
      </c>
      <c r="I177" s="18" t="str">
        <f aca="false">IF(G177="","",E177)</f>
        <v/>
      </c>
    </row>
    <row r="178" customFormat="false" ht="15" hidden="false" customHeight="false" outlineLevel="0" collapsed="false">
      <c r="A178" s="19"/>
      <c r="B178" s="20"/>
      <c r="C178" s="19"/>
      <c r="D178" s="21"/>
      <c r="E178" s="22"/>
      <c r="F178" s="19"/>
      <c r="G178" s="16" t="str">
        <f aca="false">IF(OR(A178="",D178=""),"",IF(COUNTIFS($A$5:$A$504,A178,$D$5:$D$504,"&lt;"&amp;D178)=0,"",D178-_xlfn.MAXIFS($D$5:$D$504,$A$5:$A$504,A178,$D$5:$D$504,"&lt;"&amp;D178)))</f>
        <v/>
      </c>
      <c r="H178" s="17" t="str">
        <f aca="false">IF(OR(G178="",E178="",E178=0),"",G178/E178)</f>
        <v/>
      </c>
      <c r="I178" s="18" t="str">
        <f aca="false">IF(G178="","",E178)</f>
        <v/>
      </c>
    </row>
    <row r="179" customFormat="false" ht="15" hidden="false" customHeight="false" outlineLevel="0" collapsed="false">
      <c r="A179" s="19"/>
      <c r="B179" s="20"/>
      <c r="C179" s="19"/>
      <c r="D179" s="21"/>
      <c r="E179" s="22"/>
      <c r="F179" s="19"/>
      <c r="G179" s="16" t="str">
        <f aca="false">IF(OR(A179="",D179=""),"",IF(COUNTIFS($A$5:$A$504,A179,$D$5:$D$504,"&lt;"&amp;D179)=0,"",D179-_xlfn.MAXIFS($D$5:$D$504,$A$5:$A$504,A179,$D$5:$D$504,"&lt;"&amp;D179)))</f>
        <v/>
      </c>
      <c r="H179" s="17" t="str">
        <f aca="false">IF(OR(G179="",E179="",E179=0),"",G179/E179)</f>
        <v/>
      </c>
      <c r="I179" s="18" t="str">
        <f aca="false">IF(G179="","",E179)</f>
        <v/>
      </c>
    </row>
    <row r="180" customFormat="false" ht="15" hidden="false" customHeight="false" outlineLevel="0" collapsed="false">
      <c r="A180" s="19"/>
      <c r="B180" s="20"/>
      <c r="C180" s="19"/>
      <c r="D180" s="21"/>
      <c r="E180" s="22"/>
      <c r="F180" s="19"/>
      <c r="G180" s="16" t="str">
        <f aca="false">IF(OR(A180="",D180=""),"",IF(COUNTIFS($A$5:$A$504,A180,$D$5:$D$504,"&lt;"&amp;D180)=0,"",D180-_xlfn.MAXIFS($D$5:$D$504,$A$5:$A$504,A180,$D$5:$D$504,"&lt;"&amp;D180)))</f>
        <v/>
      </c>
      <c r="H180" s="17" t="str">
        <f aca="false">IF(OR(G180="",E180="",E180=0),"",G180/E180)</f>
        <v/>
      </c>
      <c r="I180" s="18" t="str">
        <f aca="false">IF(G180="","",E180)</f>
        <v/>
      </c>
    </row>
    <row r="181" customFormat="false" ht="15" hidden="false" customHeight="false" outlineLevel="0" collapsed="false">
      <c r="A181" s="19"/>
      <c r="B181" s="20"/>
      <c r="C181" s="19"/>
      <c r="D181" s="21"/>
      <c r="E181" s="22"/>
      <c r="F181" s="19"/>
      <c r="G181" s="16" t="str">
        <f aca="false">IF(OR(A181="",D181=""),"",IF(COUNTIFS($A$5:$A$504,A181,$D$5:$D$504,"&lt;"&amp;D181)=0,"",D181-_xlfn.MAXIFS($D$5:$D$504,$A$5:$A$504,A181,$D$5:$D$504,"&lt;"&amp;D181)))</f>
        <v/>
      </c>
      <c r="H181" s="17" t="str">
        <f aca="false">IF(OR(G181="",E181="",E181=0),"",G181/E181)</f>
        <v/>
      </c>
      <c r="I181" s="18" t="str">
        <f aca="false">IF(G181="","",E181)</f>
        <v/>
      </c>
    </row>
    <row r="182" customFormat="false" ht="15" hidden="false" customHeight="false" outlineLevel="0" collapsed="false">
      <c r="A182" s="19"/>
      <c r="B182" s="20"/>
      <c r="C182" s="19"/>
      <c r="D182" s="21"/>
      <c r="E182" s="22"/>
      <c r="F182" s="19"/>
      <c r="G182" s="16" t="str">
        <f aca="false">IF(OR(A182="",D182=""),"",IF(COUNTIFS($A$5:$A$504,A182,$D$5:$D$504,"&lt;"&amp;D182)=0,"",D182-_xlfn.MAXIFS($D$5:$D$504,$A$5:$A$504,A182,$D$5:$D$504,"&lt;"&amp;D182)))</f>
        <v/>
      </c>
      <c r="H182" s="17" t="str">
        <f aca="false">IF(OR(G182="",E182="",E182=0),"",G182/E182)</f>
        <v/>
      </c>
      <c r="I182" s="18" t="str">
        <f aca="false">IF(G182="","",E182)</f>
        <v/>
      </c>
    </row>
    <row r="183" customFormat="false" ht="15" hidden="false" customHeight="false" outlineLevel="0" collapsed="false">
      <c r="A183" s="19"/>
      <c r="B183" s="20"/>
      <c r="C183" s="19"/>
      <c r="D183" s="21"/>
      <c r="E183" s="22"/>
      <c r="F183" s="19"/>
      <c r="G183" s="16" t="str">
        <f aca="false">IF(OR(A183="",D183=""),"",IF(COUNTIFS($A$5:$A$504,A183,$D$5:$D$504,"&lt;"&amp;D183)=0,"",D183-_xlfn.MAXIFS($D$5:$D$504,$A$5:$A$504,A183,$D$5:$D$504,"&lt;"&amp;D183)))</f>
        <v/>
      </c>
      <c r="H183" s="17" t="str">
        <f aca="false">IF(OR(G183="",E183="",E183=0),"",G183/E183)</f>
        <v/>
      </c>
      <c r="I183" s="18" t="str">
        <f aca="false">IF(G183="","",E183)</f>
        <v/>
      </c>
    </row>
    <row r="184" customFormat="false" ht="15" hidden="false" customHeight="false" outlineLevel="0" collapsed="false">
      <c r="A184" s="19"/>
      <c r="B184" s="20"/>
      <c r="C184" s="19"/>
      <c r="D184" s="21"/>
      <c r="E184" s="22"/>
      <c r="F184" s="19"/>
      <c r="G184" s="16" t="str">
        <f aca="false">IF(OR(A184="",D184=""),"",IF(COUNTIFS($A$5:$A$504,A184,$D$5:$D$504,"&lt;"&amp;D184)=0,"",D184-_xlfn.MAXIFS($D$5:$D$504,$A$5:$A$504,A184,$D$5:$D$504,"&lt;"&amp;D184)))</f>
        <v/>
      </c>
      <c r="H184" s="17" t="str">
        <f aca="false">IF(OR(G184="",E184="",E184=0),"",G184/E184)</f>
        <v/>
      </c>
      <c r="I184" s="18" t="str">
        <f aca="false">IF(G184="","",E184)</f>
        <v/>
      </c>
    </row>
    <row r="185" customFormat="false" ht="15" hidden="false" customHeight="false" outlineLevel="0" collapsed="false">
      <c r="A185" s="19"/>
      <c r="B185" s="20"/>
      <c r="C185" s="19"/>
      <c r="D185" s="21"/>
      <c r="E185" s="22"/>
      <c r="F185" s="19"/>
      <c r="G185" s="16" t="str">
        <f aca="false">IF(OR(A185="",D185=""),"",IF(COUNTIFS($A$5:$A$504,A185,$D$5:$D$504,"&lt;"&amp;D185)=0,"",D185-_xlfn.MAXIFS($D$5:$D$504,$A$5:$A$504,A185,$D$5:$D$504,"&lt;"&amp;D185)))</f>
        <v/>
      </c>
      <c r="H185" s="17" t="str">
        <f aca="false">IF(OR(G185="",E185="",E185=0),"",G185/E185)</f>
        <v/>
      </c>
      <c r="I185" s="18" t="str">
        <f aca="false">IF(G185="","",E185)</f>
        <v/>
      </c>
    </row>
    <row r="186" customFormat="false" ht="15" hidden="false" customHeight="false" outlineLevel="0" collapsed="false">
      <c r="A186" s="19"/>
      <c r="B186" s="20"/>
      <c r="C186" s="19"/>
      <c r="D186" s="21"/>
      <c r="E186" s="22"/>
      <c r="F186" s="19"/>
      <c r="G186" s="16" t="str">
        <f aca="false">IF(OR(A186="",D186=""),"",IF(COUNTIFS($A$5:$A$504,A186,$D$5:$D$504,"&lt;"&amp;D186)=0,"",D186-_xlfn.MAXIFS($D$5:$D$504,$A$5:$A$504,A186,$D$5:$D$504,"&lt;"&amp;D186)))</f>
        <v/>
      </c>
      <c r="H186" s="17" t="str">
        <f aca="false">IF(OR(G186="",E186="",E186=0),"",G186/E186)</f>
        <v/>
      </c>
      <c r="I186" s="18" t="str">
        <f aca="false">IF(G186="","",E186)</f>
        <v/>
      </c>
    </row>
    <row r="187" customFormat="false" ht="15" hidden="false" customHeight="false" outlineLevel="0" collapsed="false">
      <c r="A187" s="19"/>
      <c r="B187" s="20"/>
      <c r="C187" s="19"/>
      <c r="D187" s="21"/>
      <c r="E187" s="22"/>
      <c r="F187" s="19"/>
      <c r="G187" s="16" t="str">
        <f aca="false">IF(OR(A187="",D187=""),"",IF(COUNTIFS($A$5:$A$504,A187,$D$5:$D$504,"&lt;"&amp;D187)=0,"",D187-_xlfn.MAXIFS($D$5:$D$504,$A$5:$A$504,A187,$D$5:$D$504,"&lt;"&amp;D187)))</f>
        <v/>
      </c>
      <c r="H187" s="17" t="str">
        <f aca="false">IF(OR(G187="",E187="",E187=0),"",G187/E187)</f>
        <v/>
      </c>
      <c r="I187" s="18" t="str">
        <f aca="false">IF(G187="","",E187)</f>
        <v/>
      </c>
    </row>
    <row r="188" customFormat="false" ht="15" hidden="false" customHeight="false" outlineLevel="0" collapsed="false">
      <c r="A188" s="19"/>
      <c r="B188" s="20"/>
      <c r="C188" s="19"/>
      <c r="D188" s="21"/>
      <c r="E188" s="22"/>
      <c r="F188" s="19"/>
      <c r="G188" s="16" t="str">
        <f aca="false">IF(OR(A188="",D188=""),"",IF(COUNTIFS($A$5:$A$504,A188,$D$5:$D$504,"&lt;"&amp;D188)=0,"",D188-_xlfn.MAXIFS($D$5:$D$504,$A$5:$A$504,A188,$D$5:$D$504,"&lt;"&amp;D188)))</f>
        <v/>
      </c>
      <c r="H188" s="17" t="str">
        <f aca="false">IF(OR(G188="",E188="",E188=0),"",G188/E188)</f>
        <v/>
      </c>
      <c r="I188" s="18" t="str">
        <f aca="false">IF(G188="","",E188)</f>
        <v/>
      </c>
    </row>
    <row r="189" customFormat="false" ht="15" hidden="false" customHeight="false" outlineLevel="0" collapsed="false">
      <c r="A189" s="19"/>
      <c r="B189" s="20"/>
      <c r="C189" s="19"/>
      <c r="D189" s="21"/>
      <c r="E189" s="22"/>
      <c r="F189" s="19"/>
      <c r="G189" s="16" t="str">
        <f aca="false">IF(OR(A189="",D189=""),"",IF(COUNTIFS($A$5:$A$504,A189,$D$5:$D$504,"&lt;"&amp;D189)=0,"",D189-_xlfn.MAXIFS($D$5:$D$504,$A$5:$A$504,A189,$D$5:$D$504,"&lt;"&amp;D189)))</f>
        <v/>
      </c>
      <c r="H189" s="17" t="str">
        <f aca="false">IF(OR(G189="",E189="",E189=0),"",G189/E189)</f>
        <v/>
      </c>
      <c r="I189" s="18" t="str">
        <f aca="false">IF(G189="","",E189)</f>
        <v/>
      </c>
    </row>
    <row r="190" customFormat="false" ht="15" hidden="false" customHeight="false" outlineLevel="0" collapsed="false">
      <c r="A190" s="19"/>
      <c r="B190" s="20"/>
      <c r="C190" s="19"/>
      <c r="D190" s="21"/>
      <c r="E190" s="22"/>
      <c r="F190" s="19"/>
      <c r="G190" s="16" t="str">
        <f aca="false">IF(OR(A190="",D190=""),"",IF(COUNTIFS($A$5:$A$504,A190,$D$5:$D$504,"&lt;"&amp;D190)=0,"",D190-_xlfn.MAXIFS($D$5:$D$504,$A$5:$A$504,A190,$D$5:$D$504,"&lt;"&amp;D190)))</f>
        <v/>
      </c>
      <c r="H190" s="17" t="str">
        <f aca="false">IF(OR(G190="",E190="",E190=0),"",G190/E190)</f>
        <v/>
      </c>
      <c r="I190" s="18" t="str">
        <f aca="false">IF(G190="","",E190)</f>
        <v/>
      </c>
    </row>
    <row r="191" customFormat="false" ht="15" hidden="false" customHeight="false" outlineLevel="0" collapsed="false">
      <c r="A191" s="19"/>
      <c r="B191" s="20"/>
      <c r="C191" s="19"/>
      <c r="D191" s="21"/>
      <c r="E191" s="22"/>
      <c r="F191" s="19"/>
      <c r="G191" s="16" t="str">
        <f aca="false">IF(OR(A191="",D191=""),"",IF(COUNTIFS($A$5:$A$504,A191,$D$5:$D$504,"&lt;"&amp;D191)=0,"",D191-_xlfn.MAXIFS($D$5:$D$504,$A$5:$A$504,A191,$D$5:$D$504,"&lt;"&amp;D191)))</f>
        <v/>
      </c>
      <c r="H191" s="17" t="str">
        <f aca="false">IF(OR(G191="",E191="",E191=0),"",G191/E191)</f>
        <v/>
      </c>
      <c r="I191" s="18" t="str">
        <f aca="false">IF(G191="","",E191)</f>
        <v/>
      </c>
    </row>
    <row r="192" customFormat="false" ht="15" hidden="false" customHeight="false" outlineLevel="0" collapsed="false">
      <c r="A192" s="19"/>
      <c r="B192" s="20"/>
      <c r="C192" s="19"/>
      <c r="D192" s="21"/>
      <c r="E192" s="22"/>
      <c r="F192" s="19"/>
      <c r="G192" s="16" t="str">
        <f aca="false">IF(OR(A192="",D192=""),"",IF(COUNTIFS($A$5:$A$504,A192,$D$5:$D$504,"&lt;"&amp;D192)=0,"",D192-_xlfn.MAXIFS($D$5:$D$504,$A$5:$A$504,A192,$D$5:$D$504,"&lt;"&amp;D192)))</f>
        <v/>
      </c>
      <c r="H192" s="17" t="str">
        <f aca="false">IF(OR(G192="",E192="",E192=0),"",G192/E192)</f>
        <v/>
      </c>
      <c r="I192" s="18" t="str">
        <f aca="false">IF(G192="","",E192)</f>
        <v/>
      </c>
    </row>
    <row r="193" customFormat="false" ht="15" hidden="false" customHeight="false" outlineLevel="0" collapsed="false">
      <c r="A193" s="19"/>
      <c r="B193" s="20"/>
      <c r="C193" s="19"/>
      <c r="D193" s="21"/>
      <c r="E193" s="22"/>
      <c r="F193" s="19"/>
      <c r="G193" s="16" t="str">
        <f aca="false">IF(OR(A193="",D193=""),"",IF(COUNTIFS($A$5:$A$504,A193,$D$5:$D$504,"&lt;"&amp;D193)=0,"",D193-_xlfn.MAXIFS($D$5:$D$504,$A$5:$A$504,A193,$D$5:$D$504,"&lt;"&amp;D193)))</f>
        <v/>
      </c>
      <c r="H193" s="17" t="str">
        <f aca="false">IF(OR(G193="",E193="",E193=0),"",G193/E193)</f>
        <v/>
      </c>
      <c r="I193" s="18" t="str">
        <f aca="false">IF(G193="","",E193)</f>
        <v/>
      </c>
    </row>
    <row r="194" customFormat="false" ht="15" hidden="false" customHeight="false" outlineLevel="0" collapsed="false">
      <c r="A194" s="19"/>
      <c r="B194" s="20"/>
      <c r="C194" s="19"/>
      <c r="D194" s="21"/>
      <c r="E194" s="22"/>
      <c r="F194" s="19"/>
      <c r="G194" s="16" t="str">
        <f aca="false">IF(OR(A194="",D194=""),"",IF(COUNTIFS($A$5:$A$504,A194,$D$5:$D$504,"&lt;"&amp;D194)=0,"",D194-_xlfn.MAXIFS($D$5:$D$504,$A$5:$A$504,A194,$D$5:$D$504,"&lt;"&amp;D194)))</f>
        <v/>
      </c>
      <c r="H194" s="17" t="str">
        <f aca="false">IF(OR(G194="",E194="",E194=0),"",G194/E194)</f>
        <v/>
      </c>
      <c r="I194" s="18" t="str">
        <f aca="false">IF(G194="","",E194)</f>
        <v/>
      </c>
    </row>
    <row r="195" customFormat="false" ht="15" hidden="false" customHeight="false" outlineLevel="0" collapsed="false">
      <c r="A195" s="19"/>
      <c r="B195" s="20"/>
      <c r="C195" s="19"/>
      <c r="D195" s="21"/>
      <c r="E195" s="22"/>
      <c r="F195" s="19"/>
      <c r="G195" s="16" t="str">
        <f aca="false">IF(OR(A195="",D195=""),"",IF(COUNTIFS($A$5:$A$504,A195,$D$5:$D$504,"&lt;"&amp;D195)=0,"",D195-_xlfn.MAXIFS($D$5:$D$504,$A$5:$A$504,A195,$D$5:$D$504,"&lt;"&amp;D195)))</f>
        <v/>
      </c>
      <c r="H195" s="17" t="str">
        <f aca="false">IF(OR(G195="",E195="",E195=0),"",G195/E195)</f>
        <v/>
      </c>
      <c r="I195" s="18" t="str">
        <f aca="false">IF(G195="","",E195)</f>
        <v/>
      </c>
    </row>
    <row r="196" customFormat="false" ht="15" hidden="false" customHeight="false" outlineLevel="0" collapsed="false">
      <c r="A196" s="19"/>
      <c r="B196" s="20"/>
      <c r="C196" s="19"/>
      <c r="D196" s="21"/>
      <c r="E196" s="22"/>
      <c r="F196" s="19"/>
      <c r="G196" s="16" t="str">
        <f aca="false">IF(OR(A196="",D196=""),"",IF(COUNTIFS($A$5:$A$504,A196,$D$5:$D$504,"&lt;"&amp;D196)=0,"",D196-_xlfn.MAXIFS($D$5:$D$504,$A$5:$A$504,A196,$D$5:$D$504,"&lt;"&amp;D196)))</f>
        <v/>
      </c>
      <c r="H196" s="17" t="str">
        <f aca="false">IF(OR(G196="",E196="",E196=0),"",G196/E196)</f>
        <v/>
      </c>
      <c r="I196" s="18" t="str">
        <f aca="false">IF(G196="","",E196)</f>
        <v/>
      </c>
    </row>
    <row r="197" customFormat="false" ht="15" hidden="false" customHeight="false" outlineLevel="0" collapsed="false">
      <c r="A197" s="19"/>
      <c r="B197" s="20"/>
      <c r="C197" s="19"/>
      <c r="D197" s="21"/>
      <c r="E197" s="22"/>
      <c r="F197" s="19"/>
      <c r="G197" s="16" t="str">
        <f aca="false">IF(OR(A197="",D197=""),"",IF(COUNTIFS($A$5:$A$504,A197,$D$5:$D$504,"&lt;"&amp;D197)=0,"",D197-_xlfn.MAXIFS($D$5:$D$504,$A$5:$A$504,A197,$D$5:$D$504,"&lt;"&amp;D197)))</f>
        <v/>
      </c>
      <c r="H197" s="17" t="str">
        <f aca="false">IF(OR(G197="",E197="",E197=0),"",G197/E197)</f>
        <v/>
      </c>
      <c r="I197" s="18" t="str">
        <f aca="false">IF(G197="","",E197)</f>
        <v/>
      </c>
    </row>
    <row r="198" customFormat="false" ht="15" hidden="false" customHeight="false" outlineLevel="0" collapsed="false">
      <c r="A198" s="19"/>
      <c r="B198" s="20"/>
      <c r="C198" s="19"/>
      <c r="D198" s="21"/>
      <c r="E198" s="22"/>
      <c r="F198" s="19"/>
      <c r="G198" s="16" t="str">
        <f aca="false">IF(OR(A198="",D198=""),"",IF(COUNTIFS($A$5:$A$504,A198,$D$5:$D$504,"&lt;"&amp;D198)=0,"",D198-_xlfn.MAXIFS($D$5:$D$504,$A$5:$A$504,A198,$D$5:$D$504,"&lt;"&amp;D198)))</f>
        <v/>
      </c>
      <c r="H198" s="17" t="str">
        <f aca="false">IF(OR(G198="",E198="",E198=0),"",G198/E198)</f>
        <v/>
      </c>
      <c r="I198" s="18" t="str">
        <f aca="false">IF(G198="","",E198)</f>
        <v/>
      </c>
    </row>
    <row r="199" customFormat="false" ht="15" hidden="false" customHeight="false" outlineLevel="0" collapsed="false">
      <c r="A199" s="19"/>
      <c r="B199" s="20"/>
      <c r="C199" s="19"/>
      <c r="D199" s="21"/>
      <c r="E199" s="22"/>
      <c r="F199" s="19"/>
      <c r="G199" s="16" t="str">
        <f aca="false">IF(OR(A199="",D199=""),"",IF(COUNTIFS($A$5:$A$504,A199,$D$5:$D$504,"&lt;"&amp;D199)=0,"",D199-_xlfn.MAXIFS($D$5:$D$504,$A$5:$A$504,A199,$D$5:$D$504,"&lt;"&amp;D199)))</f>
        <v/>
      </c>
      <c r="H199" s="17" t="str">
        <f aca="false">IF(OR(G199="",E199="",E199=0),"",G199/E199)</f>
        <v/>
      </c>
      <c r="I199" s="18" t="str">
        <f aca="false">IF(G199="","",E199)</f>
        <v/>
      </c>
    </row>
    <row r="200" customFormat="false" ht="15" hidden="false" customHeight="false" outlineLevel="0" collapsed="false">
      <c r="A200" s="19"/>
      <c r="B200" s="20"/>
      <c r="C200" s="19"/>
      <c r="D200" s="21"/>
      <c r="E200" s="22"/>
      <c r="F200" s="19"/>
      <c r="G200" s="16" t="str">
        <f aca="false">IF(OR(A200="",D200=""),"",IF(COUNTIFS($A$5:$A$504,A200,$D$5:$D$504,"&lt;"&amp;D200)=0,"",D200-_xlfn.MAXIFS($D$5:$D$504,$A$5:$A$504,A200,$D$5:$D$504,"&lt;"&amp;D200)))</f>
        <v/>
      </c>
      <c r="H200" s="17" t="str">
        <f aca="false">IF(OR(G200="",E200="",E200=0),"",G200/E200)</f>
        <v/>
      </c>
      <c r="I200" s="18" t="str">
        <f aca="false">IF(G200="","",E200)</f>
        <v/>
      </c>
    </row>
    <row r="201" customFormat="false" ht="15" hidden="false" customHeight="false" outlineLevel="0" collapsed="false">
      <c r="A201" s="19"/>
      <c r="B201" s="20"/>
      <c r="C201" s="19"/>
      <c r="D201" s="21"/>
      <c r="E201" s="22"/>
      <c r="F201" s="19"/>
      <c r="G201" s="16" t="str">
        <f aca="false">IF(OR(A201="",D201=""),"",IF(COUNTIFS($A$5:$A$504,A201,$D$5:$D$504,"&lt;"&amp;D201)=0,"",D201-_xlfn.MAXIFS($D$5:$D$504,$A$5:$A$504,A201,$D$5:$D$504,"&lt;"&amp;D201)))</f>
        <v/>
      </c>
      <c r="H201" s="17" t="str">
        <f aca="false">IF(OR(G201="",E201="",E201=0),"",G201/E201)</f>
        <v/>
      </c>
      <c r="I201" s="18" t="str">
        <f aca="false">IF(G201="","",E201)</f>
        <v/>
      </c>
    </row>
    <row r="202" customFormat="false" ht="15" hidden="false" customHeight="false" outlineLevel="0" collapsed="false">
      <c r="A202" s="19"/>
      <c r="B202" s="20"/>
      <c r="C202" s="19"/>
      <c r="D202" s="21"/>
      <c r="E202" s="22"/>
      <c r="F202" s="19"/>
      <c r="G202" s="16" t="str">
        <f aca="false">IF(OR(A202="",D202=""),"",IF(COUNTIFS($A$5:$A$504,A202,$D$5:$D$504,"&lt;"&amp;D202)=0,"",D202-_xlfn.MAXIFS($D$5:$D$504,$A$5:$A$504,A202,$D$5:$D$504,"&lt;"&amp;D202)))</f>
        <v/>
      </c>
      <c r="H202" s="17" t="str">
        <f aca="false">IF(OR(G202="",E202="",E202=0),"",G202/E202)</f>
        <v/>
      </c>
      <c r="I202" s="18" t="str">
        <f aca="false">IF(G202="","",E202)</f>
        <v/>
      </c>
    </row>
    <row r="203" customFormat="false" ht="15" hidden="false" customHeight="false" outlineLevel="0" collapsed="false">
      <c r="A203" s="19"/>
      <c r="B203" s="20"/>
      <c r="C203" s="19"/>
      <c r="D203" s="21"/>
      <c r="E203" s="22"/>
      <c r="F203" s="19"/>
      <c r="G203" s="16" t="str">
        <f aca="false">IF(OR(A203="",D203=""),"",IF(COUNTIFS($A$5:$A$504,A203,$D$5:$D$504,"&lt;"&amp;D203)=0,"",D203-_xlfn.MAXIFS($D$5:$D$504,$A$5:$A$504,A203,$D$5:$D$504,"&lt;"&amp;D203)))</f>
        <v/>
      </c>
      <c r="H203" s="17" t="str">
        <f aca="false">IF(OR(G203="",E203="",E203=0),"",G203/E203)</f>
        <v/>
      </c>
      <c r="I203" s="18" t="str">
        <f aca="false">IF(G203="","",E203)</f>
        <v/>
      </c>
    </row>
    <row r="204" customFormat="false" ht="15" hidden="false" customHeight="false" outlineLevel="0" collapsed="false">
      <c r="A204" s="19"/>
      <c r="B204" s="20"/>
      <c r="C204" s="19"/>
      <c r="D204" s="21"/>
      <c r="E204" s="22"/>
      <c r="F204" s="19"/>
      <c r="G204" s="16" t="str">
        <f aca="false">IF(OR(A204="",D204=""),"",IF(COUNTIFS($A$5:$A$504,A204,$D$5:$D$504,"&lt;"&amp;D204)=0,"",D204-_xlfn.MAXIFS($D$5:$D$504,$A$5:$A$504,A204,$D$5:$D$504,"&lt;"&amp;D204)))</f>
        <v/>
      </c>
      <c r="H204" s="17" t="str">
        <f aca="false">IF(OR(G204="",E204="",E204=0),"",G204/E204)</f>
        <v/>
      </c>
      <c r="I204" s="18" t="str">
        <f aca="false">IF(G204="","",E204)</f>
        <v/>
      </c>
    </row>
    <row r="205" customFormat="false" ht="15" hidden="false" customHeight="false" outlineLevel="0" collapsed="false">
      <c r="A205" s="19"/>
      <c r="B205" s="20"/>
      <c r="C205" s="19"/>
      <c r="D205" s="21"/>
      <c r="E205" s="22"/>
      <c r="F205" s="19"/>
      <c r="G205" s="16" t="str">
        <f aca="false">IF(OR(A205="",D205=""),"",IF(COUNTIFS($A$5:$A$504,A205,$D$5:$D$504,"&lt;"&amp;D205)=0,"",D205-_xlfn.MAXIFS($D$5:$D$504,$A$5:$A$504,A205,$D$5:$D$504,"&lt;"&amp;D205)))</f>
        <v/>
      </c>
      <c r="H205" s="17" t="str">
        <f aca="false">IF(OR(G205="",E205="",E205=0),"",G205/E205)</f>
        <v/>
      </c>
      <c r="I205" s="18" t="str">
        <f aca="false">IF(G205="","",E205)</f>
        <v/>
      </c>
    </row>
    <row r="206" customFormat="false" ht="15" hidden="false" customHeight="false" outlineLevel="0" collapsed="false">
      <c r="A206" s="19"/>
      <c r="B206" s="20"/>
      <c r="C206" s="19"/>
      <c r="D206" s="21"/>
      <c r="E206" s="22"/>
      <c r="F206" s="19"/>
      <c r="G206" s="16" t="str">
        <f aca="false">IF(OR(A206="",D206=""),"",IF(COUNTIFS($A$5:$A$504,A206,$D$5:$D$504,"&lt;"&amp;D206)=0,"",D206-_xlfn.MAXIFS($D$5:$D$504,$A$5:$A$504,A206,$D$5:$D$504,"&lt;"&amp;D206)))</f>
        <v/>
      </c>
      <c r="H206" s="17" t="str">
        <f aca="false">IF(OR(G206="",E206="",E206=0),"",G206/E206)</f>
        <v/>
      </c>
      <c r="I206" s="18" t="str">
        <f aca="false">IF(G206="","",E206)</f>
        <v/>
      </c>
    </row>
    <row r="207" customFormat="false" ht="15" hidden="false" customHeight="false" outlineLevel="0" collapsed="false">
      <c r="A207" s="19"/>
      <c r="B207" s="20"/>
      <c r="C207" s="19"/>
      <c r="D207" s="21"/>
      <c r="E207" s="22"/>
      <c r="F207" s="19"/>
      <c r="G207" s="16" t="str">
        <f aca="false">IF(OR(A207="",D207=""),"",IF(COUNTIFS($A$5:$A$504,A207,$D$5:$D$504,"&lt;"&amp;D207)=0,"",D207-_xlfn.MAXIFS($D$5:$D$504,$A$5:$A$504,A207,$D$5:$D$504,"&lt;"&amp;D207)))</f>
        <v/>
      </c>
      <c r="H207" s="17" t="str">
        <f aca="false">IF(OR(G207="",E207="",E207=0),"",G207/E207)</f>
        <v/>
      </c>
      <c r="I207" s="18" t="str">
        <f aca="false">IF(G207="","",E207)</f>
        <v/>
      </c>
    </row>
    <row r="208" customFormat="false" ht="15" hidden="false" customHeight="false" outlineLevel="0" collapsed="false">
      <c r="A208" s="19"/>
      <c r="B208" s="20"/>
      <c r="C208" s="19"/>
      <c r="D208" s="21"/>
      <c r="E208" s="22"/>
      <c r="F208" s="19"/>
      <c r="G208" s="16" t="str">
        <f aca="false">IF(OR(A208="",D208=""),"",IF(COUNTIFS($A$5:$A$504,A208,$D$5:$D$504,"&lt;"&amp;D208)=0,"",D208-_xlfn.MAXIFS($D$5:$D$504,$A$5:$A$504,A208,$D$5:$D$504,"&lt;"&amp;D208)))</f>
        <v/>
      </c>
      <c r="H208" s="17" t="str">
        <f aca="false">IF(OR(G208="",E208="",E208=0),"",G208/E208)</f>
        <v/>
      </c>
      <c r="I208" s="18" t="str">
        <f aca="false">IF(G208="","",E208)</f>
        <v/>
      </c>
    </row>
    <row r="209" customFormat="false" ht="15" hidden="false" customHeight="false" outlineLevel="0" collapsed="false">
      <c r="A209" s="19"/>
      <c r="B209" s="20"/>
      <c r="C209" s="19"/>
      <c r="D209" s="21"/>
      <c r="E209" s="22"/>
      <c r="F209" s="19"/>
      <c r="G209" s="16" t="str">
        <f aca="false">IF(OR(A209="",D209=""),"",IF(COUNTIFS($A$5:$A$504,A209,$D$5:$D$504,"&lt;"&amp;D209)=0,"",D209-_xlfn.MAXIFS($D$5:$D$504,$A$5:$A$504,A209,$D$5:$D$504,"&lt;"&amp;D209)))</f>
        <v/>
      </c>
      <c r="H209" s="17" t="str">
        <f aca="false">IF(OR(G209="",E209="",E209=0),"",G209/E209)</f>
        <v/>
      </c>
      <c r="I209" s="18" t="str">
        <f aca="false">IF(G209="","",E209)</f>
        <v/>
      </c>
    </row>
    <row r="210" customFormat="false" ht="15" hidden="false" customHeight="false" outlineLevel="0" collapsed="false">
      <c r="A210" s="19"/>
      <c r="B210" s="20"/>
      <c r="C210" s="19"/>
      <c r="D210" s="21"/>
      <c r="E210" s="22"/>
      <c r="F210" s="19"/>
      <c r="G210" s="16" t="str">
        <f aca="false">IF(OR(A210="",D210=""),"",IF(COUNTIFS($A$5:$A$504,A210,$D$5:$D$504,"&lt;"&amp;D210)=0,"",D210-_xlfn.MAXIFS($D$5:$D$504,$A$5:$A$504,A210,$D$5:$D$504,"&lt;"&amp;D210)))</f>
        <v/>
      </c>
      <c r="H210" s="17" t="str">
        <f aca="false">IF(OR(G210="",E210="",E210=0),"",G210/E210)</f>
        <v/>
      </c>
      <c r="I210" s="18" t="str">
        <f aca="false">IF(G210="","",E210)</f>
        <v/>
      </c>
    </row>
    <row r="211" customFormat="false" ht="15" hidden="false" customHeight="false" outlineLevel="0" collapsed="false">
      <c r="A211" s="19"/>
      <c r="B211" s="20"/>
      <c r="C211" s="19"/>
      <c r="D211" s="21"/>
      <c r="E211" s="22"/>
      <c r="F211" s="19"/>
      <c r="G211" s="16" t="str">
        <f aca="false">IF(OR(A211="",D211=""),"",IF(COUNTIFS($A$5:$A$504,A211,$D$5:$D$504,"&lt;"&amp;D211)=0,"",D211-_xlfn.MAXIFS($D$5:$D$504,$A$5:$A$504,A211,$D$5:$D$504,"&lt;"&amp;D211)))</f>
        <v/>
      </c>
      <c r="H211" s="17" t="str">
        <f aca="false">IF(OR(G211="",E211="",E211=0),"",G211/E211)</f>
        <v/>
      </c>
      <c r="I211" s="18" t="str">
        <f aca="false">IF(G211="","",E211)</f>
        <v/>
      </c>
    </row>
    <row r="212" customFormat="false" ht="15" hidden="false" customHeight="false" outlineLevel="0" collapsed="false">
      <c r="A212" s="19"/>
      <c r="B212" s="20"/>
      <c r="C212" s="19"/>
      <c r="D212" s="21"/>
      <c r="E212" s="22"/>
      <c r="F212" s="19"/>
      <c r="G212" s="16" t="str">
        <f aca="false">IF(OR(A212="",D212=""),"",IF(COUNTIFS($A$5:$A$504,A212,$D$5:$D$504,"&lt;"&amp;D212)=0,"",D212-_xlfn.MAXIFS($D$5:$D$504,$A$5:$A$504,A212,$D$5:$D$504,"&lt;"&amp;D212)))</f>
        <v/>
      </c>
      <c r="H212" s="17" t="str">
        <f aca="false">IF(OR(G212="",E212="",E212=0),"",G212/E212)</f>
        <v/>
      </c>
      <c r="I212" s="18" t="str">
        <f aca="false">IF(G212="","",E212)</f>
        <v/>
      </c>
    </row>
    <row r="213" customFormat="false" ht="15" hidden="false" customHeight="false" outlineLevel="0" collapsed="false">
      <c r="A213" s="19"/>
      <c r="B213" s="20"/>
      <c r="C213" s="19"/>
      <c r="D213" s="21"/>
      <c r="E213" s="22"/>
      <c r="F213" s="19"/>
      <c r="G213" s="16" t="str">
        <f aca="false">IF(OR(A213="",D213=""),"",IF(COUNTIFS($A$5:$A$504,A213,$D$5:$D$504,"&lt;"&amp;D213)=0,"",D213-_xlfn.MAXIFS($D$5:$D$504,$A$5:$A$504,A213,$D$5:$D$504,"&lt;"&amp;D213)))</f>
        <v/>
      </c>
      <c r="H213" s="17" t="str">
        <f aca="false">IF(OR(G213="",E213="",E213=0),"",G213/E213)</f>
        <v/>
      </c>
      <c r="I213" s="18" t="str">
        <f aca="false">IF(G213="","",E213)</f>
        <v/>
      </c>
    </row>
    <row r="214" customFormat="false" ht="15" hidden="false" customHeight="false" outlineLevel="0" collapsed="false">
      <c r="A214" s="19"/>
      <c r="B214" s="20"/>
      <c r="C214" s="19"/>
      <c r="D214" s="21"/>
      <c r="E214" s="22"/>
      <c r="F214" s="19"/>
      <c r="G214" s="16" t="str">
        <f aca="false">IF(OR(A214="",D214=""),"",IF(COUNTIFS($A$5:$A$504,A214,$D$5:$D$504,"&lt;"&amp;D214)=0,"",D214-_xlfn.MAXIFS($D$5:$D$504,$A$5:$A$504,A214,$D$5:$D$504,"&lt;"&amp;D214)))</f>
        <v/>
      </c>
      <c r="H214" s="17" t="str">
        <f aca="false">IF(OR(G214="",E214="",E214=0),"",G214/E214)</f>
        <v/>
      </c>
      <c r="I214" s="18" t="str">
        <f aca="false">IF(G214="","",E214)</f>
        <v/>
      </c>
    </row>
    <row r="215" customFormat="false" ht="15" hidden="false" customHeight="false" outlineLevel="0" collapsed="false">
      <c r="A215" s="19"/>
      <c r="B215" s="20"/>
      <c r="C215" s="19"/>
      <c r="D215" s="21"/>
      <c r="E215" s="22"/>
      <c r="F215" s="19"/>
      <c r="G215" s="16" t="str">
        <f aca="false">IF(OR(A215="",D215=""),"",IF(COUNTIFS($A$5:$A$504,A215,$D$5:$D$504,"&lt;"&amp;D215)=0,"",D215-_xlfn.MAXIFS($D$5:$D$504,$A$5:$A$504,A215,$D$5:$D$504,"&lt;"&amp;D215)))</f>
        <v/>
      </c>
      <c r="H215" s="17" t="str">
        <f aca="false">IF(OR(G215="",E215="",E215=0),"",G215/E215)</f>
        <v/>
      </c>
      <c r="I215" s="18" t="str">
        <f aca="false">IF(G215="","",E215)</f>
        <v/>
      </c>
    </row>
    <row r="216" customFormat="false" ht="15" hidden="false" customHeight="false" outlineLevel="0" collapsed="false">
      <c r="A216" s="19"/>
      <c r="B216" s="20"/>
      <c r="C216" s="19"/>
      <c r="D216" s="21"/>
      <c r="E216" s="22"/>
      <c r="F216" s="19"/>
      <c r="G216" s="16" t="str">
        <f aca="false">IF(OR(A216="",D216=""),"",IF(COUNTIFS($A$5:$A$504,A216,$D$5:$D$504,"&lt;"&amp;D216)=0,"",D216-_xlfn.MAXIFS($D$5:$D$504,$A$5:$A$504,A216,$D$5:$D$504,"&lt;"&amp;D216)))</f>
        <v/>
      </c>
      <c r="H216" s="17" t="str">
        <f aca="false">IF(OR(G216="",E216="",E216=0),"",G216/E216)</f>
        <v/>
      </c>
      <c r="I216" s="18" t="str">
        <f aca="false">IF(G216="","",E216)</f>
        <v/>
      </c>
    </row>
    <row r="217" customFormat="false" ht="15" hidden="false" customHeight="false" outlineLevel="0" collapsed="false">
      <c r="A217" s="19"/>
      <c r="B217" s="20"/>
      <c r="C217" s="19"/>
      <c r="D217" s="21"/>
      <c r="E217" s="22"/>
      <c r="F217" s="19"/>
      <c r="G217" s="16" t="str">
        <f aca="false">IF(OR(A217="",D217=""),"",IF(COUNTIFS($A$5:$A$504,A217,$D$5:$D$504,"&lt;"&amp;D217)=0,"",D217-_xlfn.MAXIFS($D$5:$D$504,$A$5:$A$504,A217,$D$5:$D$504,"&lt;"&amp;D217)))</f>
        <v/>
      </c>
      <c r="H217" s="17" t="str">
        <f aca="false">IF(OR(G217="",E217="",E217=0),"",G217/E217)</f>
        <v/>
      </c>
      <c r="I217" s="18" t="str">
        <f aca="false">IF(G217="","",E217)</f>
        <v/>
      </c>
    </row>
    <row r="218" customFormat="false" ht="15" hidden="false" customHeight="false" outlineLevel="0" collapsed="false">
      <c r="A218" s="19"/>
      <c r="B218" s="20"/>
      <c r="C218" s="19"/>
      <c r="D218" s="21"/>
      <c r="E218" s="22"/>
      <c r="F218" s="19"/>
      <c r="G218" s="16" t="str">
        <f aca="false">IF(OR(A218="",D218=""),"",IF(COUNTIFS($A$5:$A$504,A218,$D$5:$D$504,"&lt;"&amp;D218)=0,"",D218-_xlfn.MAXIFS($D$5:$D$504,$A$5:$A$504,A218,$D$5:$D$504,"&lt;"&amp;D218)))</f>
        <v/>
      </c>
      <c r="H218" s="17" t="str">
        <f aca="false">IF(OR(G218="",E218="",E218=0),"",G218/E218)</f>
        <v/>
      </c>
      <c r="I218" s="18" t="str">
        <f aca="false">IF(G218="","",E218)</f>
        <v/>
      </c>
    </row>
    <row r="219" customFormat="false" ht="15" hidden="false" customHeight="false" outlineLevel="0" collapsed="false">
      <c r="A219" s="19"/>
      <c r="B219" s="20"/>
      <c r="C219" s="19"/>
      <c r="D219" s="21"/>
      <c r="E219" s="22"/>
      <c r="F219" s="19"/>
      <c r="G219" s="16" t="str">
        <f aca="false">IF(OR(A219="",D219=""),"",IF(COUNTIFS($A$5:$A$504,A219,$D$5:$D$504,"&lt;"&amp;D219)=0,"",D219-_xlfn.MAXIFS($D$5:$D$504,$A$5:$A$504,A219,$D$5:$D$504,"&lt;"&amp;D219)))</f>
        <v/>
      </c>
      <c r="H219" s="17" t="str">
        <f aca="false">IF(OR(G219="",E219="",E219=0),"",G219/E219)</f>
        <v/>
      </c>
      <c r="I219" s="18" t="str">
        <f aca="false">IF(G219="","",E219)</f>
        <v/>
      </c>
    </row>
    <row r="220" customFormat="false" ht="15" hidden="false" customHeight="false" outlineLevel="0" collapsed="false">
      <c r="A220" s="19"/>
      <c r="B220" s="20"/>
      <c r="C220" s="19"/>
      <c r="D220" s="21"/>
      <c r="E220" s="22"/>
      <c r="F220" s="19"/>
      <c r="G220" s="16" t="str">
        <f aca="false">IF(OR(A220="",D220=""),"",IF(COUNTIFS($A$5:$A$504,A220,$D$5:$D$504,"&lt;"&amp;D220)=0,"",D220-_xlfn.MAXIFS($D$5:$D$504,$A$5:$A$504,A220,$D$5:$D$504,"&lt;"&amp;D220)))</f>
        <v/>
      </c>
      <c r="H220" s="17" t="str">
        <f aca="false">IF(OR(G220="",E220="",E220=0),"",G220/E220)</f>
        <v/>
      </c>
      <c r="I220" s="18" t="str">
        <f aca="false">IF(G220="","",E220)</f>
        <v/>
      </c>
    </row>
    <row r="221" customFormat="false" ht="15" hidden="false" customHeight="false" outlineLevel="0" collapsed="false">
      <c r="A221" s="19"/>
      <c r="B221" s="20"/>
      <c r="C221" s="19"/>
      <c r="D221" s="21"/>
      <c r="E221" s="22"/>
      <c r="F221" s="19"/>
      <c r="G221" s="16" t="str">
        <f aca="false">IF(OR(A221="",D221=""),"",IF(COUNTIFS($A$5:$A$504,A221,$D$5:$D$504,"&lt;"&amp;D221)=0,"",D221-_xlfn.MAXIFS($D$5:$D$504,$A$5:$A$504,A221,$D$5:$D$504,"&lt;"&amp;D221)))</f>
        <v/>
      </c>
      <c r="H221" s="17" t="str">
        <f aca="false">IF(OR(G221="",E221="",E221=0),"",G221/E221)</f>
        <v/>
      </c>
      <c r="I221" s="18" t="str">
        <f aca="false">IF(G221="","",E221)</f>
        <v/>
      </c>
    </row>
    <row r="222" customFormat="false" ht="15" hidden="false" customHeight="false" outlineLevel="0" collapsed="false">
      <c r="A222" s="19"/>
      <c r="B222" s="20"/>
      <c r="C222" s="19"/>
      <c r="D222" s="21"/>
      <c r="E222" s="22"/>
      <c r="F222" s="19"/>
      <c r="G222" s="16" t="str">
        <f aca="false">IF(OR(A222="",D222=""),"",IF(COUNTIFS($A$5:$A$504,A222,$D$5:$D$504,"&lt;"&amp;D222)=0,"",D222-_xlfn.MAXIFS($D$5:$D$504,$A$5:$A$504,A222,$D$5:$D$504,"&lt;"&amp;D222)))</f>
        <v/>
      </c>
      <c r="H222" s="17" t="str">
        <f aca="false">IF(OR(G222="",E222="",E222=0),"",G222/E222)</f>
        <v/>
      </c>
      <c r="I222" s="18" t="str">
        <f aca="false">IF(G222="","",E222)</f>
        <v/>
      </c>
    </row>
    <row r="223" customFormat="false" ht="15" hidden="false" customHeight="false" outlineLevel="0" collapsed="false">
      <c r="A223" s="19"/>
      <c r="B223" s="20"/>
      <c r="C223" s="19"/>
      <c r="D223" s="21"/>
      <c r="E223" s="22"/>
      <c r="F223" s="19"/>
      <c r="G223" s="16" t="str">
        <f aca="false">IF(OR(A223="",D223=""),"",IF(COUNTIFS($A$5:$A$504,A223,$D$5:$D$504,"&lt;"&amp;D223)=0,"",D223-_xlfn.MAXIFS($D$5:$D$504,$A$5:$A$504,A223,$D$5:$D$504,"&lt;"&amp;D223)))</f>
        <v/>
      </c>
      <c r="H223" s="17" t="str">
        <f aca="false">IF(OR(G223="",E223="",E223=0),"",G223/E223)</f>
        <v/>
      </c>
      <c r="I223" s="18" t="str">
        <f aca="false">IF(G223="","",E223)</f>
        <v/>
      </c>
    </row>
    <row r="224" customFormat="false" ht="15" hidden="false" customHeight="false" outlineLevel="0" collapsed="false">
      <c r="A224" s="19"/>
      <c r="B224" s="20"/>
      <c r="C224" s="19"/>
      <c r="D224" s="21"/>
      <c r="E224" s="22"/>
      <c r="F224" s="19"/>
      <c r="G224" s="16" t="str">
        <f aca="false">IF(OR(A224="",D224=""),"",IF(COUNTIFS($A$5:$A$504,A224,$D$5:$D$504,"&lt;"&amp;D224)=0,"",D224-_xlfn.MAXIFS($D$5:$D$504,$A$5:$A$504,A224,$D$5:$D$504,"&lt;"&amp;D224)))</f>
        <v/>
      </c>
      <c r="H224" s="17" t="str">
        <f aca="false">IF(OR(G224="",E224="",E224=0),"",G224/E224)</f>
        <v/>
      </c>
      <c r="I224" s="18" t="str">
        <f aca="false">IF(G224="","",E224)</f>
        <v/>
      </c>
    </row>
    <row r="225" customFormat="false" ht="15" hidden="false" customHeight="false" outlineLevel="0" collapsed="false">
      <c r="A225" s="19"/>
      <c r="B225" s="20"/>
      <c r="C225" s="19"/>
      <c r="D225" s="21"/>
      <c r="E225" s="22"/>
      <c r="F225" s="19"/>
      <c r="G225" s="16" t="str">
        <f aca="false">IF(OR(A225="",D225=""),"",IF(COUNTIFS($A$5:$A$504,A225,$D$5:$D$504,"&lt;"&amp;D225)=0,"",D225-_xlfn.MAXIFS($D$5:$D$504,$A$5:$A$504,A225,$D$5:$D$504,"&lt;"&amp;D225)))</f>
        <v/>
      </c>
      <c r="H225" s="17" t="str">
        <f aca="false">IF(OR(G225="",E225="",E225=0),"",G225/E225)</f>
        <v/>
      </c>
      <c r="I225" s="18" t="str">
        <f aca="false">IF(G225="","",E225)</f>
        <v/>
      </c>
    </row>
    <row r="226" customFormat="false" ht="15" hidden="false" customHeight="false" outlineLevel="0" collapsed="false">
      <c r="A226" s="19"/>
      <c r="B226" s="20"/>
      <c r="C226" s="19"/>
      <c r="D226" s="21"/>
      <c r="E226" s="22"/>
      <c r="F226" s="19"/>
      <c r="G226" s="16" t="str">
        <f aca="false">IF(OR(A226="",D226=""),"",IF(COUNTIFS($A$5:$A$504,A226,$D$5:$D$504,"&lt;"&amp;D226)=0,"",D226-_xlfn.MAXIFS($D$5:$D$504,$A$5:$A$504,A226,$D$5:$D$504,"&lt;"&amp;D226)))</f>
        <v/>
      </c>
      <c r="H226" s="17" t="str">
        <f aca="false">IF(OR(G226="",E226="",E226=0),"",G226/E226)</f>
        <v/>
      </c>
      <c r="I226" s="18" t="str">
        <f aca="false">IF(G226="","",E226)</f>
        <v/>
      </c>
    </row>
    <row r="227" customFormat="false" ht="15" hidden="false" customHeight="false" outlineLevel="0" collapsed="false">
      <c r="A227" s="19"/>
      <c r="B227" s="20"/>
      <c r="C227" s="19"/>
      <c r="D227" s="21"/>
      <c r="E227" s="22"/>
      <c r="F227" s="19"/>
      <c r="G227" s="16" t="str">
        <f aca="false">IF(OR(A227="",D227=""),"",IF(COUNTIFS($A$5:$A$504,A227,$D$5:$D$504,"&lt;"&amp;D227)=0,"",D227-_xlfn.MAXIFS($D$5:$D$504,$A$5:$A$504,A227,$D$5:$D$504,"&lt;"&amp;D227)))</f>
        <v/>
      </c>
      <c r="H227" s="17" t="str">
        <f aca="false">IF(OR(G227="",E227="",E227=0),"",G227/E227)</f>
        <v/>
      </c>
      <c r="I227" s="18" t="str">
        <f aca="false">IF(G227="","",E227)</f>
        <v/>
      </c>
    </row>
    <row r="228" customFormat="false" ht="15" hidden="false" customHeight="false" outlineLevel="0" collapsed="false">
      <c r="A228" s="19"/>
      <c r="B228" s="20"/>
      <c r="C228" s="19"/>
      <c r="D228" s="21"/>
      <c r="E228" s="22"/>
      <c r="F228" s="19"/>
      <c r="G228" s="16" t="str">
        <f aca="false">IF(OR(A228="",D228=""),"",IF(COUNTIFS($A$5:$A$504,A228,$D$5:$D$504,"&lt;"&amp;D228)=0,"",D228-_xlfn.MAXIFS($D$5:$D$504,$A$5:$A$504,A228,$D$5:$D$504,"&lt;"&amp;D228)))</f>
        <v/>
      </c>
      <c r="H228" s="17" t="str">
        <f aca="false">IF(OR(G228="",E228="",E228=0),"",G228/E228)</f>
        <v/>
      </c>
      <c r="I228" s="18" t="str">
        <f aca="false">IF(G228="","",E228)</f>
        <v/>
      </c>
    </row>
    <row r="229" customFormat="false" ht="15" hidden="false" customHeight="false" outlineLevel="0" collapsed="false">
      <c r="A229" s="19"/>
      <c r="B229" s="20"/>
      <c r="C229" s="19"/>
      <c r="D229" s="21"/>
      <c r="E229" s="22"/>
      <c r="F229" s="19"/>
      <c r="G229" s="16" t="str">
        <f aca="false">IF(OR(A229="",D229=""),"",IF(COUNTIFS($A$5:$A$504,A229,$D$5:$D$504,"&lt;"&amp;D229)=0,"",D229-_xlfn.MAXIFS($D$5:$D$504,$A$5:$A$504,A229,$D$5:$D$504,"&lt;"&amp;D229)))</f>
        <v/>
      </c>
      <c r="H229" s="17" t="str">
        <f aca="false">IF(OR(G229="",E229="",E229=0),"",G229/E229)</f>
        <v/>
      </c>
      <c r="I229" s="18" t="str">
        <f aca="false">IF(G229="","",E229)</f>
        <v/>
      </c>
    </row>
    <row r="230" customFormat="false" ht="15" hidden="false" customHeight="false" outlineLevel="0" collapsed="false">
      <c r="A230" s="19"/>
      <c r="B230" s="20"/>
      <c r="C230" s="19"/>
      <c r="D230" s="21"/>
      <c r="E230" s="22"/>
      <c r="F230" s="19"/>
      <c r="G230" s="16" t="str">
        <f aca="false">IF(OR(A230="",D230=""),"",IF(COUNTIFS($A$5:$A$504,A230,$D$5:$D$504,"&lt;"&amp;D230)=0,"",D230-_xlfn.MAXIFS($D$5:$D$504,$A$5:$A$504,A230,$D$5:$D$504,"&lt;"&amp;D230)))</f>
        <v/>
      </c>
      <c r="H230" s="17" t="str">
        <f aca="false">IF(OR(G230="",E230="",E230=0),"",G230/E230)</f>
        <v/>
      </c>
      <c r="I230" s="18" t="str">
        <f aca="false">IF(G230="","",E230)</f>
        <v/>
      </c>
    </row>
    <row r="231" customFormat="false" ht="15" hidden="false" customHeight="false" outlineLevel="0" collapsed="false">
      <c r="A231" s="19"/>
      <c r="B231" s="20"/>
      <c r="C231" s="19"/>
      <c r="D231" s="21"/>
      <c r="E231" s="22"/>
      <c r="F231" s="19"/>
      <c r="G231" s="16" t="str">
        <f aca="false">IF(OR(A231="",D231=""),"",IF(COUNTIFS($A$5:$A$504,A231,$D$5:$D$504,"&lt;"&amp;D231)=0,"",D231-_xlfn.MAXIFS($D$5:$D$504,$A$5:$A$504,A231,$D$5:$D$504,"&lt;"&amp;D231)))</f>
        <v/>
      </c>
      <c r="H231" s="17" t="str">
        <f aca="false">IF(OR(G231="",E231="",E231=0),"",G231/E231)</f>
        <v/>
      </c>
      <c r="I231" s="18" t="str">
        <f aca="false">IF(G231="","",E231)</f>
        <v/>
      </c>
    </row>
    <row r="232" customFormat="false" ht="15" hidden="false" customHeight="false" outlineLevel="0" collapsed="false">
      <c r="A232" s="19"/>
      <c r="B232" s="20"/>
      <c r="C232" s="19"/>
      <c r="D232" s="21"/>
      <c r="E232" s="22"/>
      <c r="F232" s="19"/>
      <c r="G232" s="16" t="str">
        <f aca="false">IF(OR(A232="",D232=""),"",IF(COUNTIFS($A$5:$A$504,A232,$D$5:$D$504,"&lt;"&amp;D232)=0,"",D232-_xlfn.MAXIFS($D$5:$D$504,$A$5:$A$504,A232,$D$5:$D$504,"&lt;"&amp;D232)))</f>
        <v/>
      </c>
      <c r="H232" s="17" t="str">
        <f aca="false">IF(OR(G232="",E232="",E232=0),"",G232/E232)</f>
        <v/>
      </c>
      <c r="I232" s="18" t="str">
        <f aca="false">IF(G232="","",E232)</f>
        <v/>
      </c>
    </row>
    <row r="233" customFormat="false" ht="15" hidden="false" customHeight="false" outlineLevel="0" collapsed="false">
      <c r="A233" s="19"/>
      <c r="B233" s="20"/>
      <c r="C233" s="19"/>
      <c r="D233" s="21"/>
      <c r="E233" s="22"/>
      <c r="F233" s="19"/>
      <c r="G233" s="16" t="str">
        <f aca="false">IF(OR(A233="",D233=""),"",IF(COUNTIFS($A$5:$A$504,A233,$D$5:$D$504,"&lt;"&amp;D233)=0,"",D233-_xlfn.MAXIFS($D$5:$D$504,$A$5:$A$504,A233,$D$5:$D$504,"&lt;"&amp;D233)))</f>
        <v/>
      </c>
      <c r="H233" s="17" t="str">
        <f aca="false">IF(OR(G233="",E233="",E233=0),"",G233/E233)</f>
        <v/>
      </c>
      <c r="I233" s="18" t="str">
        <f aca="false">IF(G233="","",E233)</f>
        <v/>
      </c>
    </row>
    <row r="234" customFormat="false" ht="15" hidden="false" customHeight="false" outlineLevel="0" collapsed="false">
      <c r="A234" s="19"/>
      <c r="B234" s="20"/>
      <c r="C234" s="19"/>
      <c r="D234" s="21"/>
      <c r="E234" s="22"/>
      <c r="F234" s="19"/>
      <c r="G234" s="16" t="str">
        <f aca="false">IF(OR(A234="",D234=""),"",IF(COUNTIFS($A$5:$A$504,A234,$D$5:$D$504,"&lt;"&amp;D234)=0,"",D234-_xlfn.MAXIFS($D$5:$D$504,$A$5:$A$504,A234,$D$5:$D$504,"&lt;"&amp;D234)))</f>
        <v/>
      </c>
      <c r="H234" s="17" t="str">
        <f aca="false">IF(OR(G234="",E234="",E234=0),"",G234/E234)</f>
        <v/>
      </c>
      <c r="I234" s="18" t="str">
        <f aca="false">IF(G234="","",E234)</f>
        <v/>
      </c>
    </row>
    <row r="235" customFormat="false" ht="15" hidden="false" customHeight="false" outlineLevel="0" collapsed="false">
      <c r="A235" s="19"/>
      <c r="B235" s="20"/>
      <c r="C235" s="19"/>
      <c r="D235" s="21"/>
      <c r="E235" s="22"/>
      <c r="F235" s="19"/>
      <c r="G235" s="16" t="str">
        <f aca="false">IF(OR(A235="",D235=""),"",IF(COUNTIFS($A$5:$A$504,A235,$D$5:$D$504,"&lt;"&amp;D235)=0,"",D235-_xlfn.MAXIFS($D$5:$D$504,$A$5:$A$504,A235,$D$5:$D$504,"&lt;"&amp;D235)))</f>
        <v/>
      </c>
      <c r="H235" s="17" t="str">
        <f aca="false">IF(OR(G235="",E235="",E235=0),"",G235/E235)</f>
        <v/>
      </c>
      <c r="I235" s="18" t="str">
        <f aca="false">IF(G235="","",E235)</f>
        <v/>
      </c>
    </row>
    <row r="236" customFormat="false" ht="15" hidden="false" customHeight="false" outlineLevel="0" collapsed="false">
      <c r="A236" s="19"/>
      <c r="B236" s="20"/>
      <c r="C236" s="19"/>
      <c r="D236" s="21"/>
      <c r="E236" s="22"/>
      <c r="F236" s="19"/>
      <c r="G236" s="16" t="str">
        <f aca="false">IF(OR(A236="",D236=""),"",IF(COUNTIFS($A$5:$A$504,A236,$D$5:$D$504,"&lt;"&amp;D236)=0,"",D236-_xlfn.MAXIFS($D$5:$D$504,$A$5:$A$504,A236,$D$5:$D$504,"&lt;"&amp;D236)))</f>
        <v/>
      </c>
      <c r="H236" s="17" t="str">
        <f aca="false">IF(OR(G236="",E236="",E236=0),"",G236/E236)</f>
        <v/>
      </c>
      <c r="I236" s="18" t="str">
        <f aca="false">IF(G236="","",E236)</f>
        <v/>
      </c>
    </row>
    <row r="237" customFormat="false" ht="15" hidden="false" customHeight="false" outlineLevel="0" collapsed="false">
      <c r="A237" s="19"/>
      <c r="B237" s="20"/>
      <c r="C237" s="19"/>
      <c r="D237" s="21"/>
      <c r="E237" s="22"/>
      <c r="F237" s="19"/>
      <c r="G237" s="16" t="str">
        <f aca="false">IF(OR(A237="",D237=""),"",IF(COUNTIFS($A$5:$A$504,A237,$D$5:$D$504,"&lt;"&amp;D237)=0,"",D237-_xlfn.MAXIFS($D$5:$D$504,$A$5:$A$504,A237,$D$5:$D$504,"&lt;"&amp;D237)))</f>
        <v/>
      </c>
      <c r="H237" s="17" t="str">
        <f aca="false">IF(OR(G237="",E237="",E237=0),"",G237/E237)</f>
        <v/>
      </c>
      <c r="I237" s="18" t="str">
        <f aca="false">IF(G237="","",E237)</f>
        <v/>
      </c>
    </row>
    <row r="238" customFormat="false" ht="15" hidden="false" customHeight="false" outlineLevel="0" collapsed="false">
      <c r="A238" s="19"/>
      <c r="B238" s="20"/>
      <c r="C238" s="19"/>
      <c r="D238" s="21"/>
      <c r="E238" s="22"/>
      <c r="F238" s="19"/>
      <c r="G238" s="16" t="str">
        <f aca="false">IF(OR(A238="",D238=""),"",IF(COUNTIFS($A$5:$A$504,A238,$D$5:$D$504,"&lt;"&amp;D238)=0,"",D238-_xlfn.MAXIFS($D$5:$D$504,$A$5:$A$504,A238,$D$5:$D$504,"&lt;"&amp;D238)))</f>
        <v/>
      </c>
      <c r="H238" s="17" t="str">
        <f aca="false">IF(OR(G238="",E238="",E238=0),"",G238/E238)</f>
        <v/>
      </c>
      <c r="I238" s="18" t="str">
        <f aca="false">IF(G238="","",E238)</f>
        <v/>
      </c>
    </row>
    <row r="239" customFormat="false" ht="15" hidden="false" customHeight="false" outlineLevel="0" collapsed="false">
      <c r="A239" s="19"/>
      <c r="B239" s="20"/>
      <c r="C239" s="19"/>
      <c r="D239" s="21"/>
      <c r="E239" s="22"/>
      <c r="F239" s="19"/>
      <c r="G239" s="16" t="str">
        <f aca="false">IF(OR(A239="",D239=""),"",IF(COUNTIFS($A$5:$A$504,A239,$D$5:$D$504,"&lt;"&amp;D239)=0,"",D239-_xlfn.MAXIFS($D$5:$D$504,$A$5:$A$504,A239,$D$5:$D$504,"&lt;"&amp;D239)))</f>
        <v/>
      </c>
      <c r="H239" s="17" t="str">
        <f aca="false">IF(OR(G239="",E239="",E239=0),"",G239/E239)</f>
        <v/>
      </c>
      <c r="I239" s="18" t="str">
        <f aca="false">IF(G239="","",E239)</f>
        <v/>
      </c>
    </row>
    <row r="240" customFormat="false" ht="15" hidden="false" customHeight="false" outlineLevel="0" collapsed="false">
      <c r="A240" s="19"/>
      <c r="B240" s="20"/>
      <c r="C240" s="19"/>
      <c r="D240" s="21"/>
      <c r="E240" s="22"/>
      <c r="F240" s="19"/>
      <c r="G240" s="16" t="str">
        <f aca="false">IF(OR(A240="",D240=""),"",IF(COUNTIFS($A$5:$A$504,A240,$D$5:$D$504,"&lt;"&amp;D240)=0,"",D240-_xlfn.MAXIFS($D$5:$D$504,$A$5:$A$504,A240,$D$5:$D$504,"&lt;"&amp;D240)))</f>
        <v/>
      </c>
      <c r="H240" s="17" t="str">
        <f aca="false">IF(OR(G240="",E240="",E240=0),"",G240/E240)</f>
        <v/>
      </c>
      <c r="I240" s="18" t="str">
        <f aca="false">IF(G240="","",E240)</f>
        <v/>
      </c>
    </row>
    <row r="241" customFormat="false" ht="15" hidden="false" customHeight="false" outlineLevel="0" collapsed="false">
      <c r="A241" s="19"/>
      <c r="B241" s="20"/>
      <c r="C241" s="19"/>
      <c r="D241" s="21"/>
      <c r="E241" s="22"/>
      <c r="F241" s="19"/>
      <c r="G241" s="16" t="str">
        <f aca="false">IF(OR(A241="",D241=""),"",IF(COUNTIFS($A$5:$A$504,A241,$D$5:$D$504,"&lt;"&amp;D241)=0,"",D241-_xlfn.MAXIFS($D$5:$D$504,$A$5:$A$504,A241,$D$5:$D$504,"&lt;"&amp;D241)))</f>
        <v/>
      </c>
      <c r="H241" s="17" t="str">
        <f aca="false">IF(OR(G241="",E241="",E241=0),"",G241/E241)</f>
        <v/>
      </c>
      <c r="I241" s="18" t="str">
        <f aca="false">IF(G241="","",E241)</f>
        <v/>
      </c>
    </row>
    <row r="242" customFormat="false" ht="15" hidden="false" customHeight="false" outlineLevel="0" collapsed="false">
      <c r="A242" s="19"/>
      <c r="B242" s="20"/>
      <c r="C242" s="19"/>
      <c r="D242" s="21"/>
      <c r="E242" s="22"/>
      <c r="F242" s="19"/>
      <c r="G242" s="16" t="str">
        <f aca="false">IF(OR(A242="",D242=""),"",IF(COUNTIFS($A$5:$A$504,A242,$D$5:$D$504,"&lt;"&amp;D242)=0,"",D242-_xlfn.MAXIFS($D$5:$D$504,$A$5:$A$504,A242,$D$5:$D$504,"&lt;"&amp;D242)))</f>
        <v/>
      </c>
      <c r="H242" s="17" t="str">
        <f aca="false">IF(OR(G242="",E242="",E242=0),"",G242/E242)</f>
        <v/>
      </c>
      <c r="I242" s="18" t="str">
        <f aca="false">IF(G242="","",E242)</f>
        <v/>
      </c>
    </row>
    <row r="243" customFormat="false" ht="15" hidden="false" customHeight="false" outlineLevel="0" collapsed="false">
      <c r="A243" s="19"/>
      <c r="B243" s="20"/>
      <c r="C243" s="19"/>
      <c r="D243" s="21"/>
      <c r="E243" s="22"/>
      <c r="F243" s="19"/>
      <c r="G243" s="16" t="str">
        <f aca="false">IF(OR(A243="",D243=""),"",IF(COUNTIFS($A$5:$A$504,A243,$D$5:$D$504,"&lt;"&amp;D243)=0,"",D243-_xlfn.MAXIFS($D$5:$D$504,$A$5:$A$504,A243,$D$5:$D$504,"&lt;"&amp;D243)))</f>
        <v/>
      </c>
      <c r="H243" s="17" t="str">
        <f aca="false">IF(OR(G243="",E243="",E243=0),"",G243/E243)</f>
        <v/>
      </c>
      <c r="I243" s="18" t="str">
        <f aca="false">IF(G243="","",E243)</f>
        <v/>
      </c>
    </row>
    <row r="244" customFormat="false" ht="15" hidden="false" customHeight="false" outlineLevel="0" collapsed="false">
      <c r="A244" s="19"/>
      <c r="B244" s="20"/>
      <c r="C244" s="19"/>
      <c r="D244" s="21"/>
      <c r="E244" s="22"/>
      <c r="F244" s="19"/>
      <c r="G244" s="16" t="str">
        <f aca="false">IF(OR(A244="",D244=""),"",IF(COUNTIFS($A$5:$A$504,A244,$D$5:$D$504,"&lt;"&amp;D244)=0,"",D244-_xlfn.MAXIFS($D$5:$D$504,$A$5:$A$504,A244,$D$5:$D$504,"&lt;"&amp;D244)))</f>
        <v/>
      </c>
      <c r="H244" s="17" t="str">
        <f aca="false">IF(OR(G244="",E244="",E244=0),"",G244/E244)</f>
        <v/>
      </c>
      <c r="I244" s="18" t="str">
        <f aca="false">IF(G244="","",E244)</f>
        <v/>
      </c>
    </row>
    <row r="245" customFormat="false" ht="15" hidden="false" customHeight="false" outlineLevel="0" collapsed="false">
      <c r="A245" s="19"/>
      <c r="B245" s="20"/>
      <c r="C245" s="19"/>
      <c r="D245" s="21"/>
      <c r="E245" s="22"/>
      <c r="F245" s="19"/>
      <c r="G245" s="16" t="str">
        <f aca="false">IF(OR(A245="",D245=""),"",IF(COUNTIFS($A$5:$A$504,A245,$D$5:$D$504,"&lt;"&amp;D245)=0,"",D245-_xlfn.MAXIFS($D$5:$D$504,$A$5:$A$504,A245,$D$5:$D$504,"&lt;"&amp;D245)))</f>
        <v/>
      </c>
      <c r="H245" s="17" t="str">
        <f aca="false">IF(OR(G245="",E245="",E245=0),"",G245/E245)</f>
        <v/>
      </c>
      <c r="I245" s="18" t="str">
        <f aca="false">IF(G245="","",E245)</f>
        <v/>
      </c>
    </row>
    <row r="246" customFormat="false" ht="15" hidden="false" customHeight="false" outlineLevel="0" collapsed="false">
      <c r="A246" s="19"/>
      <c r="B246" s="20"/>
      <c r="C246" s="19"/>
      <c r="D246" s="21"/>
      <c r="E246" s="22"/>
      <c r="F246" s="19"/>
      <c r="G246" s="16" t="str">
        <f aca="false">IF(OR(A246="",D246=""),"",IF(COUNTIFS($A$5:$A$504,A246,$D$5:$D$504,"&lt;"&amp;D246)=0,"",D246-_xlfn.MAXIFS($D$5:$D$504,$A$5:$A$504,A246,$D$5:$D$504,"&lt;"&amp;D246)))</f>
        <v/>
      </c>
      <c r="H246" s="17" t="str">
        <f aca="false">IF(OR(G246="",E246="",E246=0),"",G246/E246)</f>
        <v/>
      </c>
      <c r="I246" s="18" t="str">
        <f aca="false">IF(G246="","",E246)</f>
        <v/>
      </c>
    </row>
    <row r="247" customFormat="false" ht="15" hidden="false" customHeight="false" outlineLevel="0" collapsed="false">
      <c r="A247" s="19"/>
      <c r="B247" s="20"/>
      <c r="C247" s="19"/>
      <c r="D247" s="21"/>
      <c r="E247" s="22"/>
      <c r="F247" s="19"/>
      <c r="G247" s="16" t="str">
        <f aca="false">IF(OR(A247="",D247=""),"",IF(COUNTIFS($A$5:$A$504,A247,$D$5:$D$504,"&lt;"&amp;D247)=0,"",D247-_xlfn.MAXIFS($D$5:$D$504,$A$5:$A$504,A247,$D$5:$D$504,"&lt;"&amp;D247)))</f>
        <v/>
      </c>
      <c r="H247" s="17" t="str">
        <f aca="false">IF(OR(G247="",E247="",E247=0),"",G247/E247)</f>
        <v/>
      </c>
      <c r="I247" s="18" t="str">
        <f aca="false">IF(G247="","",E247)</f>
        <v/>
      </c>
    </row>
    <row r="248" customFormat="false" ht="15" hidden="false" customHeight="false" outlineLevel="0" collapsed="false">
      <c r="A248" s="19"/>
      <c r="B248" s="20"/>
      <c r="C248" s="19"/>
      <c r="D248" s="21"/>
      <c r="E248" s="22"/>
      <c r="F248" s="19"/>
      <c r="G248" s="16" t="str">
        <f aca="false">IF(OR(A248="",D248=""),"",IF(COUNTIFS($A$5:$A$504,A248,$D$5:$D$504,"&lt;"&amp;D248)=0,"",D248-_xlfn.MAXIFS($D$5:$D$504,$A$5:$A$504,A248,$D$5:$D$504,"&lt;"&amp;D248)))</f>
        <v/>
      </c>
      <c r="H248" s="17" t="str">
        <f aca="false">IF(OR(G248="",E248="",E248=0),"",G248/E248)</f>
        <v/>
      </c>
      <c r="I248" s="18" t="str">
        <f aca="false">IF(G248="","",E248)</f>
        <v/>
      </c>
    </row>
    <row r="249" customFormat="false" ht="15" hidden="false" customHeight="false" outlineLevel="0" collapsed="false">
      <c r="A249" s="19"/>
      <c r="B249" s="20"/>
      <c r="C249" s="19"/>
      <c r="D249" s="21"/>
      <c r="E249" s="22"/>
      <c r="F249" s="19"/>
      <c r="G249" s="16" t="str">
        <f aca="false">IF(OR(A249="",D249=""),"",IF(COUNTIFS($A$5:$A$504,A249,$D$5:$D$504,"&lt;"&amp;D249)=0,"",D249-_xlfn.MAXIFS($D$5:$D$504,$A$5:$A$504,A249,$D$5:$D$504,"&lt;"&amp;D249)))</f>
        <v/>
      </c>
      <c r="H249" s="17" t="str">
        <f aca="false">IF(OR(G249="",E249="",E249=0),"",G249/E249)</f>
        <v/>
      </c>
      <c r="I249" s="18" t="str">
        <f aca="false">IF(G249="","",E249)</f>
        <v/>
      </c>
    </row>
    <row r="250" customFormat="false" ht="15" hidden="false" customHeight="false" outlineLevel="0" collapsed="false">
      <c r="A250" s="19"/>
      <c r="B250" s="20"/>
      <c r="C250" s="19"/>
      <c r="D250" s="21"/>
      <c r="E250" s="22"/>
      <c r="F250" s="19"/>
      <c r="G250" s="16" t="str">
        <f aca="false">IF(OR(A250="",D250=""),"",IF(COUNTIFS($A$5:$A$504,A250,$D$5:$D$504,"&lt;"&amp;D250)=0,"",D250-_xlfn.MAXIFS($D$5:$D$504,$A$5:$A$504,A250,$D$5:$D$504,"&lt;"&amp;D250)))</f>
        <v/>
      </c>
      <c r="H250" s="17" t="str">
        <f aca="false">IF(OR(G250="",E250="",E250=0),"",G250/E250)</f>
        <v/>
      </c>
      <c r="I250" s="18" t="str">
        <f aca="false">IF(G250="","",E250)</f>
        <v/>
      </c>
    </row>
    <row r="251" customFormat="false" ht="15" hidden="false" customHeight="false" outlineLevel="0" collapsed="false">
      <c r="A251" s="19"/>
      <c r="B251" s="20"/>
      <c r="C251" s="19"/>
      <c r="D251" s="21"/>
      <c r="E251" s="22"/>
      <c r="F251" s="19"/>
      <c r="G251" s="16" t="str">
        <f aca="false">IF(OR(A251="",D251=""),"",IF(COUNTIFS($A$5:$A$504,A251,$D$5:$D$504,"&lt;"&amp;D251)=0,"",D251-_xlfn.MAXIFS($D$5:$D$504,$A$5:$A$504,A251,$D$5:$D$504,"&lt;"&amp;D251)))</f>
        <v/>
      </c>
      <c r="H251" s="17" t="str">
        <f aca="false">IF(OR(G251="",E251="",E251=0),"",G251/E251)</f>
        <v/>
      </c>
      <c r="I251" s="18" t="str">
        <f aca="false">IF(G251="","",E251)</f>
        <v/>
      </c>
    </row>
    <row r="252" customFormat="false" ht="15" hidden="false" customHeight="false" outlineLevel="0" collapsed="false">
      <c r="A252" s="19"/>
      <c r="B252" s="20"/>
      <c r="C252" s="19"/>
      <c r="D252" s="21"/>
      <c r="E252" s="22"/>
      <c r="F252" s="19"/>
      <c r="G252" s="16" t="str">
        <f aca="false">IF(OR(A252="",D252=""),"",IF(COUNTIFS($A$5:$A$504,A252,$D$5:$D$504,"&lt;"&amp;D252)=0,"",D252-_xlfn.MAXIFS($D$5:$D$504,$A$5:$A$504,A252,$D$5:$D$504,"&lt;"&amp;D252)))</f>
        <v/>
      </c>
      <c r="H252" s="17" t="str">
        <f aca="false">IF(OR(G252="",E252="",E252=0),"",G252/E252)</f>
        <v/>
      </c>
      <c r="I252" s="18" t="str">
        <f aca="false">IF(G252="","",E252)</f>
        <v/>
      </c>
    </row>
    <row r="253" customFormat="false" ht="15" hidden="false" customHeight="false" outlineLevel="0" collapsed="false">
      <c r="A253" s="19"/>
      <c r="B253" s="20"/>
      <c r="C253" s="19"/>
      <c r="D253" s="21"/>
      <c r="E253" s="22"/>
      <c r="F253" s="19"/>
      <c r="G253" s="16" t="str">
        <f aca="false">IF(OR(A253="",D253=""),"",IF(COUNTIFS($A$5:$A$504,A253,$D$5:$D$504,"&lt;"&amp;D253)=0,"",D253-_xlfn.MAXIFS($D$5:$D$504,$A$5:$A$504,A253,$D$5:$D$504,"&lt;"&amp;D253)))</f>
        <v/>
      </c>
      <c r="H253" s="17" t="str">
        <f aca="false">IF(OR(G253="",E253="",E253=0),"",G253/E253)</f>
        <v/>
      </c>
      <c r="I253" s="18" t="str">
        <f aca="false">IF(G253="","",E253)</f>
        <v/>
      </c>
    </row>
    <row r="254" customFormat="false" ht="15" hidden="false" customHeight="false" outlineLevel="0" collapsed="false">
      <c r="A254" s="19"/>
      <c r="B254" s="20"/>
      <c r="C254" s="19"/>
      <c r="D254" s="21"/>
      <c r="E254" s="22"/>
      <c r="F254" s="19"/>
      <c r="G254" s="16" t="str">
        <f aca="false">IF(OR(A254="",D254=""),"",IF(COUNTIFS($A$5:$A$504,A254,$D$5:$D$504,"&lt;"&amp;D254)=0,"",D254-_xlfn.MAXIFS($D$5:$D$504,$A$5:$A$504,A254,$D$5:$D$504,"&lt;"&amp;D254)))</f>
        <v/>
      </c>
      <c r="H254" s="17" t="str">
        <f aca="false">IF(OR(G254="",E254="",E254=0),"",G254/E254)</f>
        <v/>
      </c>
      <c r="I254" s="18" t="str">
        <f aca="false">IF(G254="","",E254)</f>
        <v/>
      </c>
    </row>
    <row r="255" customFormat="false" ht="15" hidden="false" customHeight="false" outlineLevel="0" collapsed="false">
      <c r="A255" s="19"/>
      <c r="B255" s="20"/>
      <c r="C255" s="19"/>
      <c r="D255" s="21"/>
      <c r="E255" s="22"/>
      <c r="F255" s="19"/>
      <c r="G255" s="16" t="str">
        <f aca="false">IF(OR(A255="",D255=""),"",IF(COUNTIFS($A$5:$A$504,A255,$D$5:$D$504,"&lt;"&amp;D255)=0,"",D255-_xlfn.MAXIFS($D$5:$D$504,$A$5:$A$504,A255,$D$5:$D$504,"&lt;"&amp;D255)))</f>
        <v/>
      </c>
      <c r="H255" s="17" t="str">
        <f aca="false">IF(OR(G255="",E255="",E255=0),"",G255/E255)</f>
        <v/>
      </c>
      <c r="I255" s="18" t="str">
        <f aca="false">IF(G255="","",E255)</f>
        <v/>
      </c>
    </row>
    <row r="256" customFormat="false" ht="15" hidden="false" customHeight="false" outlineLevel="0" collapsed="false">
      <c r="A256" s="19"/>
      <c r="B256" s="20"/>
      <c r="C256" s="19"/>
      <c r="D256" s="21"/>
      <c r="E256" s="22"/>
      <c r="F256" s="19"/>
      <c r="G256" s="16" t="str">
        <f aca="false">IF(OR(A256="",D256=""),"",IF(COUNTIFS($A$5:$A$504,A256,$D$5:$D$504,"&lt;"&amp;D256)=0,"",D256-_xlfn.MAXIFS($D$5:$D$504,$A$5:$A$504,A256,$D$5:$D$504,"&lt;"&amp;D256)))</f>
        <v/>
      </c>
      <c r="H256" s="17" t="str">
        <f aca="false">IF(OR(G256="",E256="",E256=0),"",G256/E256)</f>
        <v/>
      </c>
      <c r="I256" s="18" t="str">
        <f aca="false">IF(G256="","",E256)</f>
        <v/>
      </c>
    </row>
    <row r="257" customFormat="false" ht="15" hidden="false" customHeight="false" outlineLevel="0" collapsed="false">
      <c r="A257" s="19"/>
      <c r="B257" s="20"/>
      <c r="C257" s="19"/>
      <c r="D257" s="21"/>
      <c r="E257" s="22"/>
      <c r="F257" s="19"/>
      <c r="G257" s="16" t="str">
        <f aca="false">IF(OR(A257="",D257=""),"",IF(COUNTIFS($A$5:$A$504,A257,$D$5:$D$504,"&lt;"&amp;D257)=0,"",D257-_xlfn.MAXIFS($D$5:$D$504,$A$5:$A$504,A257,$D$5:$D$504,"&lt;"&amp;D257)))</f>
        <v/>
      </c>
      <c r="H257" s="17" t="str">
        <f aca="false">IF(OR(G257="",E257="",E257=0),"",G257/E257)</f>
        <v/>
      </c>
      <c r="I257" s="18" t="str">
        <f aca="false">IF(G257="","",E257)</f>
        <v/>
      </c>
    </row>
    <row r="258" customFormat="false" ht="15" hidden="false" customHeight="false" outlineLevel="0" collapsed="false">
      <c r="A258" s="19"/>
      <c r="B258" s="20"/>
      <c r="C258" s="19"/>
      <c r="D258" s="21"/>
      <c r="E258" s="22"/>
      <c r="F258" s="19"/>
      <c r="G258" s="16" t="str">
        <f aca="false">IF(OR(A258="",D258=""),"",IF(COUNTIFS($A$5:$A$504,A258,$D$5:$D$504,"&lt;"&amp;D258)=0,"",D258-_xlfn.MAXIFS($D$5:$D$504,$A$5:$A$504,A258,$D$5:$D$504,"&lt;"&amp;D258)))</f>
        <v/>
      </c>
      <c r="H258" s="17" t="str">
        <f aca="false">IF(OR(G258="",E258="",E258=0),"",G258/E258)</f>
        <v/>
      </c>
      <c r="I258" s="18" t="str">
        <f aca="false">IF(G258="","",E258)</f>
        <v/>
      </c>
    </row>
    <row r="259" customFormat="false" ht="15" hidden="false" customHeight="false" outlineLevel="0" collapsed="false">
      <c r="A259" s="19"/>
      <c r="B259" s="20"/>
      <c r="C259" s="19"/>
      <c r="D259" s="21"/>
      <c r="E259" s="22"/>
      <c r="F259" s="19"/>
      <c r="G259" s="16" t="str">
        <f aca="false">IF(OR(A259="",D259=""),"",IF(COUNTIFS($A$5:$A$504,A259,$D$5:$D$504,"&lt;"&amp;D259)=0,"",D259-_xlfn.MAXIFS($D$5:$D$504,$A$5:$A$504,A259,$D$5:$D$504,"&lt;"&amp;D259)))</f>
        <v/>
      </c>
      <c r="H259" s="17" t="str">
        <f aca="false">IF(OR(G259="",E259="",E259=0),"",G259/E259)</f>
        <v/>
      </c>
      <c r="I259" s="18" t="str">
        <f aca="false">IF(G259="","",E259)</f>
        <v/>
      </c>
    </row>
    <row r="260" customFormat="false" ht="15" hidden="false" customHeight="false" outlineLevel="0" collapsed="false">
      <c r="A260" s="19"/>
      <c r="B260" s="20"/>
      <c r="C260" s="19"/>
      <c r="D260" s="21"/>
      <c r="E260" s="22"/>
      <c r="F260" s="19"/>
      <c r="G260" s="16" t="str">
        <f aca="false">IF(OR(A260="",D260=""),"",IF(COUNTIFS($A$5:$A$504,A260,$D$5:$D$504,"&lt;"&amp;D260)=0,"",D260-_xlfn.MAXIFS($D$5:$D$504,$A$5:$A$504,A260,$D$5:$D$504,"&lt;"&amp;D260)))</f>
        <v/>
      </c>
      <c r="H260" s="17" t="str">
        <f aca="false">IF(OR(G260="",E260="",E260=0),"",G260/E260)</f>
        <v/>
      </c>
      <c r="I260" s="18" t="str">
        <f aca="false">IF(G260="","",E260)</f>
        <v/>
      </c>
    </row>
    <row r="261" customFormat="false" ht="15" hidden="false" customHeight="false" outlineLevel="0" collapsed="false">
      <c r="A261" s="19"/>
      <c r="B261" s="20"/>
      <c r="C261" s="19"/>
      <c r="D261" s="21"/>
      <c r="E261" s="22"/>
      <c r="F261" s="19"/>
      <c r="G261" s="16" t="str">
        <f aca="false">IF(OR(A261="",D261=""),"",IF(COUNTIFS($A$5:$A$504,A261,$D$5:$D$504,"&lt;"&amp;D261)=0,"",D261-_xlfn.MAXIFS($D$5:$D$504,$A$5:$A$504,A261,$D$5:$D$504,"&lt;"&amp;D261)))</f>
        <v/>
      </c>
      <c r="H261" s="17" t="str">
        <f aca="false">IF(OR(G261="",E261="",E261=0),"",G261/E261)</f>
        <v/>
      </c>
      <c r="I261" s="18" t="str">
        <f aca="false">IF(G261="","",E261)</f>
        <v/>
      </c>
    </row>
    <row r="262" customFormat="false" ht="15" hidden="false" customHeight="false" outlineLevel="0" collapsed="false">
      <c r="A262" s="19"/>
      <c r="B262" s="20"/>
      <c r="C262" s="19"/>
      <c r="D262" s="21"/>
      <c r="E262" s="22"/>
      <c r="F262" s="19"/>
      <c r="G262" s="16" t="str">
        <f aca="false">IF(OR(A262="",D262=""),"",IF(COUNTIFS($A$5:$A$504,A262,$D$5:$D$504,"&lt;"&amp;D262)=0,"",D262-_xlfn.MAXIFS($D$5:$D$504,$A$5:$A$504,A262,$D$5:$D$504,"&lt;"&amp;D262)))</f>
        <v/>
      </c>
      <c r="H262" s="17" t="str">
        <f aca="false">IF(OR(G262="",E262="",E262=0),"",G262/E262)</f>
        <v/>
      </c>
      <c r="I262" s="18" t="str">
        <f aca="false">IF(G262="","",E262)</f>
        <v/>
      </c>
    </row>
    <row r="263" customFormat="false" ht="15" hidden="false" customHeight="false" outlineLevel="0" collapsed="false">
      <c r="A263" s="19"/>
      <c r="B263" s="20"/>
      <c r="C263" s="19"/>
      <c r="D263" s="21"/>
      <c r="E263" s="22"/>
      <c r="F263" s="19"/>
      <c r="G263" s="16" t="str">
        <f aca="false">IF(OR(A263="",D263=""),"",IF(COUNTIFS($A$5:$A$504,A263,$D$5:$D$504,"&lt;"&amp;D263)=0,"",D263-_xlfn.MAXIFS($D$5:$D$504,$A$5:$A$504,A263,$D$5:$D$504,"&lt;"&amp;D263)))</f>
        <v/>
      </c>
      <c r="H263" s="17" t="str">
        <f aca="false">IF(OR(G263="",E263="",E263=0),"",G263/E263)</f>
        <v/>
      </c>
      <c r="I263" s="18" t="str">
        <f aca="false">IF(G263="","",E263)</f>
        <v/>
      </c>
    </row>
    <row r="264" customFormat="false" ht="15" hidden="false" customHeight="false" outlineLevel="0" collapsed="false">
      <c r="A264" s="19"/>
      <c r="B264" s="20"/>
      <c r="C264" s="19"/>
      <c r="D264" s="21"/>
      <c r="E264" s="22"/>
      <c r="F264" s="19"/>
      <c r="G264" s="16" t="str">
        <f aca="false">IF(OR(A264="",D264=""),"",IF(COUNTIFS($A$5:$A$504,A264,$D$5:$D$504,"&lt;"&amp;D264)=0,"",D264-_xlfn.MAXIFS($D$5:$D$504,$A$5:$A$504,A264,$D$5:$D$504,"&lt;"&amp;D264)))</f>
        <v/>
      </c>
      <c r="H264" s="17" t="str">
        <f aca="false">IF(OR(G264="",E264="",E264=0),"",G264/E264)</f>
        <v/>
      </c>
      <c r="I264" s="18" t="str">
        <f aca="false">IF(G264="","",E264)</f>
        <v/>
      </c>
    </row>
    <row r="265" customFormat="false" ht="15" hidden="false" customHeight="false" outlineLevel="0" collapsed="false">
      <c r="A265" s="19"/>
      <c r="B265" s="20"/>
      <c r="C265" s="19"/>
      <c r="D265" s="21"/>
      <c r="E265" s="22"/>
      <c r="F265" s="19"/>
      <c r="G265" s="16" t="str">
        <f aca="false">IF(OR(A265="",D265=""),"",IF(COUNTIFS($A$5:$A$504,A265,$D$5:$D$504,"&lt;"&amp;D265)=0,"",D265-_xlfn.MAXIFS($D$5:$D$504,$A$5:$A$504,A265,$D$5:$D$504,"&lt;"&amp;D265)))</f>
        <v/>
      </c>
      <c r="H265" s="17" t="str">
        <f aca="false">IF(OR(G265="",E265="",E265=0),"",G265/E265)</f>
        <v/>
      </c>
      <c r="I265" s="18" t="str">
        <f aca="false">IF(G265="","",E265)</f>
        <v/>
      </c>
    </row>
    <row r="266" customFormat="false" ht="15" hidden="false" customHeight="false" outlineLevel="0" collapsed="false">
      <c r="A266" s="19"/>
      <c r="B266" s="20"/>
      <c r="C266" s="19"/>
      <c r="D266" s="21"/>
      <c r="E266" s="22"/>
      <c r="F266" s="19"/>
      <c r="G266" s="16" t="str">
        <f aca="false">IF(OR(A266="",D266=""),"",IF(COUNTIFS($A$5:$A$504,A266,$D$5:$D$504,"&lt;"&amp;D266)=0,"",D266-_xlfn.MAXIFS($D$5:$D$504,$A$5:$A$504,A266,$D$5:$D$504,"&lt;"&amp;D266)))</f>
        <v/>
      </c>
      <c r="H266" s="17" t="str">
        <f aca="false">IF(OR(G266="",E266="",E266=0),"",G266/E266)</f>
        <v/>
      </c>
      <c r="I266" s="18" t="str">
        <f aca="false">IF(G266="","",E266)</f>
        <v/>
      </c>
    </row>
    <row r="267" customFormat="false" ht="15" hidden="false" customHeight="false" outlineLevel="0" collapsed="false">
      <c r="A267" s="19"/>
      <c r="B267" s="20"/>
      <c r="C267" s="19"/>
      <c r="D267" s="21"/>
      <c r="E267" s="22"/>
      <c r="F267" s="19"/>
      <c r="G267" s="16" t="str">
        <f aca="false">IF(OR(A267="",D267=""),"",IF(COUNTIFS($A$5:$A$504,A267,$D$5:$D$504,"&lt;"&amp;D267)=0,"",D267-_xlfn.MAXIFS($D$5:$D$504,$A$5:$A$504,A267,$D$5:$D$504,"&lt;"&amp;D267)))</f>
        <v/>
      </c>
      <c r="H267" s="17" t="str">
        <f aca="false">IF(OR(G267="",E267="",E267=0),"",G267/E267)</f>
        <v/>
      </c>
      <c r="I267" s="18" t="str">
        <f aca="false">IF(G267="","",E267)</f>
        <v/>
      </c>
    </row>
    <row r="268" customFormat="false" ht="15" hidden="false" customHeight="false" outlineLevel="0" collapsed="false">
      <c r="A268" s="19"/>
      <c r="B268" s="20"/>
      <c r="C268" s="19"/>
      <c r="D268" s="21"/>
      <c r="E268" s="22"/>
      <c r="F268" s="19"/>
      <c r="G268" s="16" t="str">
        <f aca="false">IF(OR(A268="",D268=""),"",IF(COUNTIFS($A$5:$A$504,A268,$D$5:$D$504,"&lt;"&amp;D268)=0,"",D268-_xlfn.MAXIFS($D$5:$D$504,$A$5:$A$504,A268,$D$5:$D$504,"&lt;"&amp;D268)))</f>
        <v/>
      </c>
      <c r="H268" s="17" t="str">
        <f aca="false">IF(OR(G268="",E268="",E268=0),"",G268/E268)</f>
        <v/>
      </c>
      <c r="I268" s="18" t="str">
        <f aca="false">IF(G268="","",E268)</f>
        <v/>
      </c>
    </row>
    <row r="269" customFormat="false" ht="15" hidden="false" customHeight="false" outlineLevel="0" collapsed="false">
      <c r="A269" s="19"/>
      <c r="B269" s="20"/>
      <c r="C269" s="19"/>
      <c r="D269" s="21"/>
      <c r="E269" s="22"/>
      <c r="F269" s="19"/>
      <c r="G269" s="16" t="str">
        <f aca="false">IF(OR(A269="",D269=""),"",IF(COUNTIFS($A$5:$A$504,A269,$D$5:$D$504,"&lt;"&amp;D269)=0,"",D269-_xlfn.MAXIFS($D$5:$D$504,$A$5:$A$504,A269,$D$5:$D$504,"&lt;"&amp;D269)))</f>
        <v/>
      </c>
      <c r="H269" s="17" t="str">
        <f aca="false">IF(OR(G269="",E269="",E269=0),"",G269/E269)</f>
        <v/>
      </c>
      <c r="I269" s="18" t="str">
        <f aca="false">IF(G269="","",E269)</f>
        <v/>
      </c>
    </row>
    <row r="270" customFormat="false" ht="15" hidden="false" customHeight="false" outlineLevel="0" collapsed="false">
      <c r="A270" s="19"/>
      <c r="B270" s="20"/>
      <c r="C270" s="19"/>
      <c r="D270" s="21"/>
      <c r="E270" s="22"/>
      <c r="F270" s="19"/>
      <c r="G270" s="16" t="str">
        <f aca="false">IF(OR(A270="",D270=""),"",IF(COUNTIFS($A$5:$A$504,A270,$D$5:$D$504,"&lt;"&amp;D270)=0,"",D270-_xlfn.MAXIFS($D$5:$D$504,$A$5:$A$504,A270,$D$5:$D$504,"&lt;"&amp;D270)))</f>
        <v/>
      </c>
      <c r="H270" s="17" t="str">
        <f aca="false">IF(OR(G270="",E270="",E270=0),"",G270/E270)</f>
        <v/>
      </c>
      <c r="I270" s="18" t="str">
        <f aca="false">IF(G270="","",E270)</f>
        <v/>
      </c>
    </row>
    <row r="271" customFormat="false" ht="15" hidden="false" customHeight="false" outlineLevel="0" collapsed="false">
      <c r="A271" s="19"/>
      <c r="B271" s="20"/>
      <c r="C271" s="19"/>
      <c r="D271" s="21"/>
      <c r="E271" s="22"/>
      <c r="F271" s="19"/>
      <c r="G271" s="16" t="str">
        <f aca="false">IF(OR(A271="",D271=""),"",IF(COUNTIFS($A$5:$A$504,A271,$D$5:$D$504,"&lt;"&amp;D271)=0,"",D271-_xlfn.MAXIFS($D$5:$D$504,$A$5:$A$504,A271,$D$5:$D$504,"&lt;"&amp;D271)))</f>
        <v/>
      </c>
      <c r="H271" s="17" t="str">
        <f aca="false">IF(OR(G271="",E271="",E271=0),"",G271/E271)</f>
        <v/>
      </c>
      <c r="I271" s="18" t="str">
        <f aca="false">IF(G271="","",E271)</f>
        <v/>
      </c>
    </row>
    <row r="272" customFormat="false" ht="15" hidden="false" customHeight="false" outlineLevel="0" collapsed="false">
      <c r="A272" s="19"/>
      <c r="B272" s="20"/>
      <c r="C272" s="19"/>
      <c r="D272" s="21"/>
      <c r="E272" s="22"/>
      <c r="F272" s="19"/>
      <c r="G272" s="16" t="str">
        <f aca="false">IF(OR(A272="",D272=""),"",IF(COUNTIFS($A$5:$A$504,A272,$D$5:$D$504,"&lt;"&amp;D272)=0,"",D272-_xlfn.MAXIFS($D$5:$D$504,$A$5:$A$504,A272,$D$5:$D$504,"&lt;"&amp;D272)))</f>
        <v/>
      </c>
      <c r="H272" s="17" t="str">
        <f aca="false">IF(OR(G272="",E272="",E272=0),"",G272/E272)</f>
        <v/>
      </c>
      <c r="I272" s="18" t="str">
        <f aca="false">IF(G272="","",E272)</f>
        <v/>
      </c>
    </row>
    <row r="273" customFormat="false" ht="15" hidden="false" customHeight="false" outlineLevel="0" collapsed="false">
      <c r="A273" s="19"/>
      <c r="B273" s="20"/>
      <c r="C273" s="19"/>
      <c r="D273" s="21"/>
      <c r="E273" s="22"/>
      <c r="F273" s="19"/>
      <c r="G273" s="16" t="str">
        <f aca="false">IF(OR(A273="",D273=""),"",IF(COUNTIFS($A$5:$A$504,A273,$D$5:$D$504,"&lt;"&amp;D273)=0,"",D273-_xlfn.MAXIFS($D$5:$D$504,$A$5:$A$504,A273,$D$5:$D$504,"&lt;"&amp;D273)))</f>
        <v/>
      </c>
      <c r="H273" s="17" t="str">
        <f aca="false">IF(OR(G273="",E273="",E273=0),"",G273/E273)</f>
        <v/>
      </c>
      <c r="I273" s="18" t="str">
        <f aca="false">IF(G273="","",E273)</f>
        <v/>
      </c>
    </row>
    <row r="274" customFormat="false" ht="15" hidden="false" customHeight="false" outlineLevel="0" collapsed="false">
      <c r="A274" s="19"/>
      <c r="B274" s="20"/>
      <c r="C274" s="19"/>
      <c r="D274" s="21"/>
      <c r="E274" s="22"/>
      <c r="F274" s="19"/>
      <c r="G274" s="16" t="str">
        <f aca="false">IF(OR(A274="",D274=""),"",IF(COUNTIFS($A$5:$A$504,A274,$D$5:$D$504,"&lt;"&amp;D274)=0,"",D274-_xlfn.MAXIFS($D$5:$D$504,$A$5:$A$504,A274,$D$5:$D$504,"&lt;"&amp;D274)))</f>
        <v/>
      </c>
      <c r="H274" s="17" t="str">
        <f aca="false">IF(OR(G274="",E274="",E274=0),"",G274/E274)</f>
        <v/>
      </c>
      <c r="I274" s="18" t="str">
        <f aca="false">IF(G274="","",E274)</f>
        <v/>
      </c>
    </row>
    <row r="275" customFormat="false" ht="15" hidden="false" customHeight="false" outlineLevel="0" collapsed="false">
      <c r="A275" s="19"/>
      <c r="B275" s="20"/>
      <c r="C275" s="19"/>
      <c r="D275" s="21"/>
      <c r="E275" s="22"/>
      <c r="F275" s="19"/>
      <c r="G275" s="16" t="str">
        <f aca="false">IF(OR(A275="",D275=""),"",IF(COUNTIFS($A$5:$A$504,A275,$D$5:$D$504,"&lt;"&amp;D275)=0,"",D275-_xlfn.MAXIFS($D$5:$D$504,$A$5:$A$504,A275,$D$5:$D$504,"&lt;"&amp;D275)))</f>
        <v/>
      </c>
      <c r="H275" s="17" t="str">
        <f aca="false">IF(OR(G275="",E275="",E275=0),"",G275/E275)</f>
        <v/>
      </c>
      <c r="I275" s="18" t="str">
        <f aca="false">IF(G275="","",E275)</f>
        <v/>
      </c>
    </row>
    <row r="276" customFormat="false" ht="15" hidden="false" customHeight="false" outlineLevel="0" collapsed="false">
      <c r="A276" s="19"/>
      <c r="B276" s="20"/>
      <c r="C276" s="19"/>
      <c r="D276" s="21"/>
      <c r="E276" s="22"/>
      <c r="F276" s="19"/>
      <c r="G276" s="16" t="str">
        <f aca="false">IF(OR(A276="",D276=""),"",IF(COUNTIFS($A$5:$A$504,A276,$D$5:$D$504,"&lt;"&amp;D276)=0,"",D276-_xlfn.MAXIFS($D$5:$D$504,$A$5:$A$504,A276,$D$5:$D$504,"&lt;"&amp;D276)))</f>
        <v/>
      </c>
      <c r="H276" s="17" t="str">
        <f aca="false">IF(OR(G276="",E276="",E276=0),"",G276/E276)</f>
        <v/>
      </c>
      <c r="I276" s="18" t="str">
        <f aca="false">IF(G276="","",E276)</f>
        <v/>
      </c>
    </row>
    <row r="277" customFormat="false" ht="15" hidden="false" customHeight="false" outlineLevel="0" collapsed="false">
      <c r="A277" s="19"/>
      <c r="B277" s="20"/>
      <c r="C277" s="19"/>
      <c r="D277" s="21"/>
      <c r="E277" s="22"/>
      <c r="F277" s="19"/>
      <c r="G277" s="16" t="str">
        <f aca="false">IF(OR(A277="",D277=""),"",IF(COUNTIFS($A$5:$A$504,A277,$D$5:$D$504,"&lt;"&amp;D277)=0,"",D277-_xlfn.MAXIFS($D$5:$D$504,$A$5:$A$504,A277,$D$5:$D$504,"&lt;"&amp;D277)))</f>
        <v/>
      </c>
      <c r="H277" s="17" t="str">
        <f aca="false">IF(OR(G277="",E277="",E277=0),"",G277/E277)</f>
        <v/>
      </c>
      <c r="I277" s="18" t="str">
        <f aca="false">IF(G277="","",E277)</f>
        <v/>
      </c>
    </row>
    <row r="278" customFormat="false" ht="15" hidden="false" customHeight="false" outlineLevel="0" collapsed="false">
      <c r="A278" s="19"/>
      <c r="B278" s="20"/>
      <c r="C278" s="19"/>
      <c r="D278" s="21"/>
      <c r="E278" s="22"/>
      <c r="F278" s="19"/>
      <c r="G278" s="16" t="str">
        <f aca="false">IF(OR(A278="",D278=""),"",IF(COUNTIFS($A$5:$A$504,A278,$D$5:$D$504,"&lt;"&amp;D278)=0,"",D278-_xlfn.MAXIFS($D$5:$D$504,$A$5:$A$504,A278,$D$5:$D$504,"&lt;"&amp;D278)))</f>
        <v/>
      </c>
      <c r="H278" s="17" t="str">
        <f aca="false">IF(OR(G278="",E278="",E278=0),"",G278/E278)</f>
        <v/>
      </c>
      <c r="I278" s="18" t="str">
        <f aca="false">IF(G278="","",E278)</f>
        <v/>
      </c>
    </row>
    <row r="279" customFormat="false" ht="15" hidden="false" customHeight="false" outlineLevel="0" collapsed="false">
      <c r="A279" s="19"/>
      <c r="B279" s="20"/>
      <c r="C279" s="19"/>
      <c r="D279" s="21"/>
      <c r="E279" s="22"/>
      <c r="F279" s="19"/>
      <c r="G279" s="16" t="str">
        <f aca="false">IF(OR(A279="",D279=""),"",IF(COUNTIFS($A$5:$A$504,A279,$D$5:$D$504,"&lt;"&amp;D279)=0,"",D279-_xlfn.MAXIFS($D$5:$D$504,$A$5:$A$504,A279,$D$5:$D$504,"&lt;"&amp;D279)))</f>
        <v/>
      </c>
      <c r="H279" s="17" t="str">
        <f aca="false">IF(OR(G279="",E279="",E279=0),"",G279/E279)</f>
        <v/>
      </c>
      <c r="I279" s="18" t="str">
        <f aca="false">IF(G279="","",E279)</f>
        <v/>
      </c>
    </row>
    <row r="280" customFormat="false" ht="15" hidden="false" customHeight="false" outlineLevel="0" collapsed="false">
      <c r="A280" s="19"/>
      <c r="B280" s="20"/>
      <c r="C280" s="19"/>
      <c r="D280" s="21"/>
      <c r="E280" s="22"/>
      <c r="F280" s="19"/>
      <c r="G280" s="16" t="str">
        <f aca="false">IF(OR(A280="",D280=""),"",IF(COUNTIFS($A$5:$A$504,A280,$D$5:$D$504,"&lt;"&amp;D280)=0,"",D280-_xlfn.MAXIFS($D$5:$D$504,$A$5:$A$504,A280,$D$5:$D$504,"&lt;"&amp;D280)))</f>
        <v/>
      </c>
      <c r="H280" s="17" t="str">
        <f aca="false">IF(OR(G280="",E280="",E280=0),"",G280/E280)</f>
        <v/>
      </c>
      <c r="I280" s="18" t="str">
        <f aca="false">IF(G280="","",E280)</f>
        <v/>
      </c>
    </row>
    <row r="281" customFormat="false" ht="15" hidden="false" customHeight="false" outlineLevel="0" collapsed="false">
      <c r="A281" s="19"/>
      <c r="B281" s="20"/>
      <c r="C281" s="19"/>
      <c r="D281" s="21"/>
      <c r="E281" s="22"/>
      <c r="F281" s="19"/>
      <c r="G281" s="16" t="str">
        <f aca="false">IF(OR(A281="",D281=""),"",IF(COUNTIFS($A$5:$A$504,A281,$D$5:$D$504,"&lt;"&amp;D281)=0,"",D281-_xlfn.MAXIFS($D$5:$D$504,$A$5:$A$504,A281,$D$5:$D$504,"&lt;"&amp;D281)))</f>
        <v/>
      </c>
      <c r="H281" s="17" t="str">
        <f aca="false">IF(OR(G281="",E281="",E281=0),"",G281/E281)</f>
        <v/>
      </c>
      <c r="I281" s="18" t="str">
        <f aca="false">IF(G281="","",E281)</f>
        <v/>
      </c>
    </row>
    <row r="282" customFormat="false" ht="15" hidden="false" customHeight="false" outlineLevel="0" collapsed="false">
      <c r="A282" s="19"/>
      <c r="B282" s="20"/>
      <c r="C282" s="19"/>
      <c r="D282" s="21"/>
      <c r="E282" s="22"/>
      <c r="F282" s="19"/>
      <c r="G282" s="16" t="str">
        <f aca="false">IF(OR(A282="",D282=""),"",IF(COUNTIFS($A$5:$A$504,A282,$D$5:$D$504,"&lt;"&amp;D282)=0,"",D282-_xlfn.MAXIFS($D$5:$D$504,$A$5:$A$504,A282,$D$5:$D$504,"&lt;"&amp;D282)))</f>
        <v/>
      </c>
      <c r="H282" s="17" t="str">
        <f aca="false">IF(OR(G282="",E282="",E282=0),"",G282/E282)</f>
        <v/>
      </c>
      <c r="I282" s="18" t="str">
        <f aca="false">IF(G282="","",E282)</f>
        <v/>
      </c>
    </row>
    <row r="283" customFormat="false" ht="15" hidden="false" customHeight="false" outlineLevel="0" collapsed="false">
      <c r="A283" s="19"/>
      <c r="B283" s="20"/>
      <c r="C283" s="19"/>
      <c r="D283" s="21"/>
      <c r="E283" s="22"/>
      <c r="F283" s="19"/>
      <c r="G283" s="16" t="str">
        <f aca="false">IF(OR(A283="",D283=""),"",IF(COUNTIFS($A$5:$A$504,A283,$D$5:$D$504,"&lt;"&amp;D283)=0,"",D283-_xlfn.MAXIFS($D$5:$D$504,$A$5:$A$504,A283,$D$5:$D$504,"&lt;"&amp;D283)))</f>
        <v/>
      </c>
      <c r="H283" s="17" t="str">
        <f aca="false">IF(OR(G283="",E283="",E283=0),"",G283/E283)</f>
        <v/>
      </c>
      <c r="I283" s="18" t="str">
        <f aca="false">IF(G283="","",E283)</f>
        <v/>
      </c>
    </row>
    <row r="284" customFormat="false" ht="15" hidden="false" customHeight="false" outlineLevel="0" collapsed="false">
      <c r="A284" s="19"/>
      <c r="B284" s="20"/>
      <c r="C284" s="19"/>
      <c r="D284" s="21"/>
      <c r="E284" s="22"/>
      <c r="F284" s="19"/>
      <c r="G284" s="16" t="str">
        <f aca="false">IF(OR(A284="",D284=""),"",IF(COUNTIFS($A$5:$A$504,A284,$D$5:$D$504,"&lt;"&amp;D284)=0,"",D284-_xlfn.MAXIFS($D$5:$D$504,$A$5:$A$504,A284,$D$5:$D$504,"&lt;"&amp;D284)))</f>
        <v/>
      </c>
      <c r="H284" s="17" t="str">
        <f aca="false">IF(OR(G284="",E284="",E284=0),"",G284/E284)</f>
        <v/>
      </c>
      <c r="I284" s="18" t="str">
        <f aca="false">IF(G284="","",E284)</f>
        <v/>
      </c>
    </row>
    <row r="285" customFormat="false" ht="15" hidden="false" customHeight="false" outlineLevel="0" collapsed="false">
      <c r="A285" s="19"/>
      <c r="B285" s="20"/>
      <c r="C285" s="19"/>
      <c r="D285" s="21"/>
      <c r="E285" s="22"/>
      <c r="F285" s="19"/>
      <c r="G285" s="16" t="str">
        <f aca="false">IF(OR(A285="",D285=""),"",IF(COUNTIFS($A$5:$A$504,A285,$D$5:$D$504,"&lt;"&amp;D285)=0,"",D285-_xlfn.MAXIFS($D$5:$D$504,$A$5:$A$504,A285,$D$5:$D$504,"&lt;"&amp;D285)))</f>
        <v/>
      </c>
      <c r="H285" s="17" t="str">
        <f aca="false">IF(OR(G285="",E285="",E285=0),"",G285/E285)</f>
        <v/>
      </c>
      <c r="I285" s="18" t="str">
        <f aca="false">IF(G285="","",E285)</f>
        <v/>
      </c>
    </row>
    <row r="286" customFormat="false" ht="15" hidden="false" customHeight="false" outlineLevel="0" collapsed="false">
      <c r="A286" s="19"/>
      <c r="B286" s="20"/>
      <c r="C286" s="19"/>
      <c r="D286" s="21"/>
      <c r="E286" s="22"/>
      <c r="F286" s="19"/>
      <c r="G286" s="16" t="str">
        <f aca="false">IF(OR(A286="",D286=""),"",IF(COUNTIFS($A$5:$A$504,A286,$D$5:$D$504,"&lt;"&amp;D286)=0,"",D286-_xlfn.MAXIFS($D$5:$D$504,$A$5:$A$504,A286,$D$5:$D$504,"&lt;"&amp;D286)))</f>
        <v/>
      </c>
      <c r="H286" s="17" t="str">
        <f aca="false">IF(OR(G286="",E286="",E286=0),"",G286/E286)</f>
        <v/>
      </c>
      <c r="I286" s="18" t="str">
        <f aca="false">IF(G286="","",E286)</f>
        <v/>
      </c>
    </row>
    <row r="287" customFormat="false" ht="15" hidden="false" customHeight="false" outlineLevel="0" collapsed="false">
      <c r="A287" s="19"/>
      <c r="B287" s="20"/>
      <c r="C287" s="19"/>
      <c r="D287" s="21"/>
      <c r="E287" s="22"/>
      <c r="F287" s="19"/>
      <c r="G287" s="16" t="str">
        <f aca="false">IF(OR(A287="",D287=""),"",IF(COUNTIFS($A$5:$A$504,A287,$D$5:$D$504,"&lt;"&amp;D287)=0,"",D287-_xlfn.MAXIFS($D$5:$D$504,$A$5:$A$504,A287,$D$5:$D$504,"&lt;"&amp;D287)))</f>
        <v/>
      </c>
      <c r="H287" s="17" t="str">
        <f aca="false">IF(OR(G287="",E287="",E287=0),"",G287/E287)</f>
        <v/>
      </c>
      <c r="I287" s="18" t="str">
        <f aca="false">IF(G287="","",E287)</f>
        <v/>
      </c>
    </row>
    <row r="288" customFormat="false" ht="15" hidden="false" customHeight="false" outlineLevel="0" collapsed="false">
      <c r="A288" s="19"/>
      <c r="B288" s="20"/>
      <c r="C288" s="19"/>
      <c r="D288" s="21"/>
      <c r="E288" s="22"/>
      <c r="F288" s="19"/>
      <c r="G288" s="16" t="str">
        <f aca="false">IF(OR(A288="",D288=""),"",IF(COUNTIFS($A$5:$A$504,A288,$D$5:$D$504,"&lt;"&amp;D288)=0,"",D288-_xlfn.MAXIFS($D$5:$D$504,$A$5:$A$504,A288,$D$5:$D$504,"&lt;"&amp;D288)))</f>
        <v/>
      </c>
      <c r="H288" s="17" t="str">
        <f aca="false">IF(OR(G288="",E288="",E288=0),"",G288/E288)</f>
        <v/>
      </c>
      <c r="I288" s="18" t="str">
        <f aca="false">IF(G288="","",E288)</f>
        <v/>
      </c>
    </row>
    <row r="289" customFormat="false" ht="15" hidden="false" customHeight="false" outlineLevel="0" collapsed="false">
      <c r="A289" s="19"/>
      <c r="B289" s="20"/>
      <c r="C289" s="19"/>
      <c r="D289" s="21"/>
      <c r="E289" s="22"/>
      <c r="F289" s="19"/>
      <c r="G289" s="16" t="str">
        <f aca="false">IF(OR(A289="",D289=""),"",IF(COUNTIFS($A$5:$A$504,A289,$D$5:$D$504,"&lt;"&amp;D289)=0,"",D289-_xlfn.MAXIFS($D$5:$D$504,$A$5:$A$504,A289,$D$5:$D$504,"&lt;"&amp;D289)))</f>
        <v/>
      </c>
      <c r="H289" s="17" t="str">
        <f aca="false">IF(OR(G289="",E289="",E289=0),"",G289/E289)</f>
        <v/>
      </c>
      <c r="I289" s="18" t="str">
        <f aca="false">IF(G289="","",E289)</f>
        <v/>
      </c>
    </row>
    <row r="290" customFormat="false" ht="15" hidden="false" customHeight="false" outlineLevel="0" collapsed="false">
      <c r="A290" s="19"/>
      <c r="B290" s="20"/>
      <c r="C290" s="19"/>
      <c r="D290" s="21"/>
      <c r="E290" s="22"/>
      <c r="F290" s="19"/>
      <c r="G290" s="16" t="str">
        <f aca="false">IF(OR(A290="",D290=""),"",IF(COUNTIFS($A$5:$A$504,A290,$D$5:$D$504,"&lt;"&amp;D290)=0,"",D290-_xlfn.MAXIFS($D$5:$D$504,$A$5:$A$504,A290,$D$5:$D$504,"&lt;"&amp;D290)))</f>
        <v/>
      </c>
      <c r="H290" s="17" t="str">
        <f aca="false">IF(OR(G290="",E290="",E290=0),"",G290/E290)</f>
        <v/>
      </c>
      <c r="I290" s="18" t="str">
        <f aca="false">IF(G290="","",E290)</f>
        <v/>
      </c>
    </row>
    <row r="291" customFormat="false" ht="15" hidden="false" customHeight="false" outlineLevel="0" collapsed="false">
      <c r="A291" s="19"/>
      <c r="B291" s="20"/>
      <c r="C291" s="19"/>
      <c r="D291" s="21"/>
      <c r="E291" s="22"/>
      <c r="F291" s="19"/>
      <c r="G291" s="16" t="str">
        <f aca="false">IF(OR(A291="",D291=""),"",IF(COUNTIFS($A$5:$A$504,A291,$D$5:$D$504,"&lt;"&amp;D291)=0,"",D291-_xlfn.MAXIFS($D$5:$D$504,$A$5:$A$504,A291,$D$5:$D$504,"&lt;"&amp;D291)))</f>
        <v/>
      </c>
      <c r="H291" s="17" t="str">
        <f aca="false">IF(OR(G291="",E291="",E291=0),"",G291/E291)</f>
        <v/>
      </c>
      <c r="I291" s="18" t="str">
        <f aca="false">IF(G291="","",E291)</f>
        <v/>
      </c>
    </row>
    <row r="292" customFormat="false" ht="15" hidden="false" customHeight="false" outlineLevel="0" collapsed="false">
      <c r="A292" s="19"/>
      <c r="B292" s="20"/>
      <c r="C292" s="19"/>
      <c r="D292" s="21"/>
      <c r="E292" s="22"/>
      <c r="F292" s="19"/>
      <c r="G292" s="16" t="str">
        <f aca="false">IF(OR(A292="",D292=""),"",IF(COUNTIFS($A$5:$A$504,A292,$D$5:$D$504,"&lt;"&amp;D292)=0,"",D292-_xlfn.MAXIFS($D$5:$D$504,$A$5:$A$504,A292,$D$5:$D$504,"&lt;"&amp;D292)))</f>
        <v/>
      </c>
      <c r="H292" s="17" t="str">
        <f aca="false">IF(OR(G292="",E292="",E292=0),"",G292/E292)</f>
        <v/>
      </c>
      <c r="I292" s="18" t="str">
        <f aca="false">IF(G292="","",E292)</f>
        <v/>
      </c>
    </row>
    <row r="293" customFormat="false" ht="15" hidden="false" customHeight="false" outlineLevel="0" collapsed="false">
      <c r="A293" s="19"/>
      <c r="B293" s="20"/>
      <c r="C293" s="19"/>
      <c r="D293" s="21"/>
      <c r="E293" s="22"/>
      <c r="F293" s="19"/>
      <c r="G293" s="16" t="str">
        <f aca="false">IF(OR(A293="",D293=""),"",IF(COUNTIFS($A$5:$A$504,A293,$D$5:$D$504,"&lt;"&amp;D293)=0,"",D293-_xlfn.MAXIFS($D$5:$D$504,$A$5:$A$504,A293,$D$5:$D$504,"&lt;"&amp;D293)))</f>
        <v/>
      </c>
      <c r="H293" s="17" t="str">
        <f aca="false">IF(OR(G293="",E293="",E293=0),"",G293/E293)</f>
        <v/>
      </c>
      <c r="I293" s="18" t="str">
        <f aca="false">IF(G293="","",E293)</f>
        <v/>
      </c>
    </row>
    <row r="294" customFormat="false" ht="15" hidden="false" customHeight="false" outlineLevel="0" collapsed="false">
      <c r="A294" s="19"/>
      <c r="B294" s="20"/>
      <c r="C294" s="19"/>
      <c r="D294" s="21"/>
      <c r="E294" s="22"/>
      <c r="F294" s="19"/>
      <c r="G294" s="16" t="str">
        <f aca="false">IF(OR(A294="",D294=""),"",IF(COUNTIFS($A$5:$A$504,A294,$D$5:$D$504,"&lt;"&amp;D294)=0,"",D294-_xlfn.MAXIFS($D$5:$D$504,$A$5:$A$504,A294,$D$5:$D$504,"&lt;"&amp;D294)))</f>
        <v/>
      </c>
      <c r="H294" s="17" t="str">
        <f aca="false">IF(OR(G294="",E294="",E294=0),"",G294/E294)</f>
        <v/>
      </c>
      <c r="I294" s="18" t="str">
        <f aca="false">IF(G294="","",E294)</f>
        <v/>
      </c>
    </row>
    <row r="295" customFormat="false" ht="15" hidden="false" customHeight="false" outlineLevel="0" collapsed="false">
      <c r="A295" s="19"/>
      <c r="B295" s="20"/>
      <c r="C295" s="19"/>
      <c r="D295" s="21"/>
      <c r="E295" s="22"/>
      <c r="F295" s="19"/>
      <c r="G295" s="16" t="str">
        <f aca="false">IF(OR(A295="",D295=""),"",IF(COUNTIFS($A$5:$A$504,A295,$D$5:$D$504,"&lt;"&amp;D295)=0,"",D295-_xlfn.MAXIFS($D$5:$D$504,$A$5:$A$504,A295,$D$5:$D$504,"&lt;"&amp;D295)))</f>
        <v/>
      </c>
      <c r="H295" s="17" t="str">
        <f aca="false">IF(OR(G295="",E295="",E295=0),"",G295/E295)</f>
        <v/>
      </c>
      <c r="I295" s="18" t="str">
        <f aca="false">IF(G295="","",E295)</f>
        <v/>
      </c>
    </row>
    <row r="296" customFormat="false" ht="15" hidden="false" customHeight="false" outlineLevel="0" collapsed="false">
      <c r="A296" s="19"/>
      <c r="B296" s="20"/>
      <c r="C296" s="19"/>
      <c r="D296" s="21"/>
      <c r="E296" s="22"/>
      <c r="F296" s="19"/>
      <c r="G296" s="16" t="str">
        <f aca="false">IF(OR(A296="",D296=""),"",IF(COUNTIFS($A$5:$A$504,A296,$D$5:$D$504,"&lt;"&amp;D296)=0,"",D296-_xlfn.MAXIFS($D$5:$D$504,$A$5:$A$504,A296,$D$5:$D$504,"&lt;"&amp;D296)))</f>
        <v/>
      </c>
      <c r="H296" s="17" t="str">
        <f aca="false">IF(OR(G296="",E296="",E296=0),"",G296/E296)</f>
        <v/>
      </c>
      <c r="I296" s="18" t="str">
        <f aca="false">IF(G296="","",E296)</f>
        <v/>
      </c>
    </row>
    <row r="297" customFormat="false" ht="15" hidden="false" customHeight="false" outlineLevel="0" collapsed="false">
      <c r="A297" s="19"/>
      <c r="B297" s="20"/>
      <c r="C297" s="19"/>
      <c r="D297" s="21"/>
      <c r="E297" s="22"/>
      <c r="F297" s="19"/>
      <c r="G297" s="16" t="str">
        <f aca="false">IF(OR(A297="",D297=""),"",IF(COUNTIFS($A$5:$A$504,A297,$D$5:$D$504,"&lt;"&amp;D297)=0,"",D297-_xlfn.MAXIFS($D$5:$D$504,$A$5:$A$504,A297,$D$5:$D$504,"&lt;"&amp;D297)))</f>
        <v/>
      </c>
      <c r="H297" s="17" t="str">
        <f aca="false">IF(OR(G297="",E297="",E297=0),"",G297/E297)</f>
        <v/>
      </c>
      <c r="I297" s="18" t="str">
        <f aca="false">IF(G297="","",E297)</f>
        <v/>
      </c>
    </row>
    <row r="298" customFormat="false" ht="15" hidden="false" customHeight="false" outlineLevel="0" collapsed="false">
      <c r="A298" s="19"/>
      <c r="B298" s="20"/>
      <c r="C298" s="19"/>
      <c r="D298" s="21"/>
      <c r="E298" s="22"/>
      <c r="F298" s="19"/>
      <c r="G298" s="16" t="str">
        <f aca="false">IF(OR(A298="",D298=""),"",IF(COUNTIFS($A$5:$A$504,A298,$D$5:$D$504,"&lt;"&amp;D298)=0,"",D298-_xlfn.MAXIFS($D$5:$D$504,$A$5:$A$504,A298,$D$5:$D$504,"&lt;"&amp;D298)))</f>
        <v/>
      </c>
      <c r="H298" s="17" t="str">
        <f aca="false">IF(OR(G298="",E298="",E298=0),"",G298/E298)</f>
        <v/>
      </c>
      <c r="I298" s="18" t="str">
        <f aca="false">IF(G298="","",E298)</f>
        <v/>
      </c>
    </row>
    <row r="299" customFormat="false" ht="15" hidden="false" customHeight="false" outlineLevel="0" collapsed="false">
      <c r="A299" s="19"/>
      <c r="B299" s="20"/>
      <c r="C299" s="19"/>
      <c r="D299" s="21"/>
      <c r="E299" s="22"/>
      <c r="F299" s="19"/>
      <c r="G299" s="16" t="str">
        <f aca="false">IF(OR(A299="",D299=""),"",IF(COUNTIFS($A$5:$A$504,A299,$D$5:$D$504,"&lt;"&amp;D299)=0,"",D299-_xlfn.MAXIFS($D$5:$D$504,$A$5:$A$504,A299,$D$5:$D$504,"&lt;"&amp;D299)))</f>
        <v/>
      </c>
      <c r="H299" s="17" t="str">
        <f aca="false">IF(OR(G299="",E299="",E299=0),"",G299/E299)</f>
        <v/>
      </c>
      <c r="I299" s="18" t="str">
        <f aca="false">IF(G299="","",E299)</f>
        <v/>
      </c>
    </row>
    <row r="300" customFormat="false" ht="15" hidden="false" customHeight="false" outlineLevel="0" collapsed="false">
      <c r="A300" s="19"/>
      <c r="B300" s="20"/>
      <c r="C300" s="19"/>
      <c r="D300" s="21"/>
      <c r="E300" s="22"/>
      <c r="F300" s="19"/>
      <c r="G300" s="16" t="str">
        <f aca="false">IF(OR(A300="",D300=""),"",IF(COUNTIFS($A$5:$A$504,A300,$D$5:$D$504,"&lt;"&amp;D300)=0,"",D300-_xlfn.MAXIFS($D$5:$D$504,$A$5:$A$504,A300,$D$5:$D$504,"&lt;"&amp;D300)))</f>
        <v/>
      </c>
      <c r="H300" s="17" t="str">
        <f aca="false">IF(OR(G300="",E300="",E300=0),"",G300/E300)</f>
        <v/>
      </c>
      <c r="I300" s="18" t="str">
        <f aca="false">IF(G300="","",E300)</f>
        <v/>
      </c>
    </row>
    <row r="301" customFormat="false" ht="15" hidden="false" customHeight="false" outlineLevel="0" collapsed="false">
      <c r="A301" s="19"/>
      <c r="B301" s="20"/>
      <c r="C301" s="19"/>
      <c r="D301" s="21"/>
      <c r="E301" s="22"/>
      <c r="F301" s="19"/>
      <c r="G301" s="16" t="str">
        <f aca="false">IF(OR(A301="",D301=""),"",IF(COUNTIFS($A$5:$A$504,A301,$D$5:$D$504,"&lt;"&amp;D301)=0,"",D301-_xlfn.MAXIFS($D$5:$D$504,$A$5:$A$504,A301,$D$5:$D$504,"&lt;"&amp;D301)))</f>
        <v/>
      </c>
      <c r="H301" s="17" t="str">
        <f aca="false">IF(OR(G301="",E301="",E301=0),"",G301/E301)</f>
        <v/>
      </c>
      <c r="I301" s="18" t="str">
        <f aca="false">IF(G301="","",E301)</f>
        <v/>
      </c>
    </row>
    <row r="302" customFormat="false" ht="15" hidden="false" customHeight="false" outlineLevel="0" collapsed="false">
      <c r="A302" s="19"/>
      <c r="B302" s="20"/>
      <c r="C302" s="19"/>
      <c r="D302" s="21"/>
      <c r="E302" s="22"/>
      <c r="F302" s="19"/>
      <c r="G302" s="16" t="str">
        <f aca="false">IF(OR(A302="",D302=""),"",IF(COUNTIFS($A$5:$A$504,A302,$D$5:$D$504,"&lt;"&amp;D302)=0,"",D302-_xlfn.MAXIFS($D$5:$D$504,$A$5:$A$504,A302,$D$5:$D$504,"&lt;"&amp;D302)))</f>
        <v/>
      </c>
      <c r="H302" s="17" t="str">
        <f aca="false">IF(OR(G302="",E302="",E302=0),"",G302/E302)</f>
        <v/>
      </c>
      <c r="I302" s="18" t="str">
        <f aca="false">IF(G302="","",E302)</f>
        <v/>
      </c>
    </row>
    <row r="303" customFormat="false" ht="15" hidden="false" customHeight="false" outlineLevel="0" collapsed="false">
      <c r="A303" s="19"/>
      <c r="B303" s="20"/>
      <c r="C303" s="19"/>
      <c r="D303" s="21"/>
      <c r="E303" s="22"/>
      <c r="F303" s="19"/>
      <c r="G303" s="16" t="str">
        <f aca="false">IF(OR(A303="",D303=""),"",IF(COUNTIFS($A$5:$A$504,A303,$D$5:$D$504,"&lt;"&amp;D303)=0,"",D303-_xlfn.MAXIFS($D$5:$D$504,$A$5:$A$504,A303,$D$5:$D$504,"&lt;"&amp;D303)))</f>
        <v/>
      </c>
      <c r="H303" s="17" t="str">
        <f aca="false">IF(OR(G303="",E303="",E303=0),"",G303/E303)</f>
        <v/>
      </c>
      <c r="I303" s="18" t="str">
        <f aca="false">IF(G303="","",E303)</f>
        <v/>
      </c>
    </row>
    <row r="304" customFormat="false" ht="15" hidden="false" customHeight="false" outlineLevel="0" collapsed="false">
      <c r="A304" s="19"/>
      <c r="B304" s="20"/>
      <c r="C304" s="19"/>
      <c r="D304" s="21"/>
      <c r="E304" s="22"/>
      <c r="F304" s="19"/>
      <c r="G304" s="16" t="str">
        <f aca="false">IF(OR(A304="",D304=""),"",IF(COUNTIFS($A$5:$A$504,A304,$D$5:$D$504,"&lt;"&amp;D304)=0,"",D304-_xlfn.MAXIFS($D$5:$D$504,$A$5:$A$504,A304,$D$5:$D$504,"&lt;"&amp;D304)))</f>
        <v/>
      </c>
      <c r="H304" s="17" t="str">
        <f aca="false">IF(OR(G304="",E304="",E304=0),"",G304/E304)</f>
        <v/>
      </c>
      <c r="I304" s="18" t="str">
        <f aca="false">IF(G304="","",E304)</f>
        <v/>
      </c>
    </row>
    <row r="305" customFormat="false" ht="15" hidden="false" customHeight="false" outlineLevel="0" collapsed="false">
      <c r="A305" s="19"/>
      <c r="B305" s="20"/>
      <c r="C305" s="19"/>
      <c r="D305" s="21"/>
      <c r="E305" s="22"/>
      <c r="F305" s="19"/>
      <c r="G305" s="16" t="str">
        <f aca="false">IF(OR(A305="",D305=""),"",IF(COUNTIFS($A$5:$A$504,A305,$D$5:$D$504,"&lt;"&amp;D305)=0,"",D305-_xlfn.MAXIFS($D$5:$D$504,$A$5:$A$504,A305,$D$5:$D$504,"&lt;"&amp;D305)))</f>
        <v/>
      </c>
      <c r="H305" s="17" t="str">
        <f aca="false">IF(OR(G305="",E305="",E305=0),"",G305/E305)</f>
        <v/>
      </c>
      <c r="I305" s="18" t="str">
        <f aca="false">IF(G305="","",E305)</f>
        <v/>
      </c>
    </row>
    <row r="306" customFormat="false" ht="15" hidden="false" customHeight="false" outlineLevel="0" collapsed="false">
      <c r="A306" s="19"/>
      <c r="B306" s="20"/>
      <c r="C306" s="19"/>
      <c r="D306" s="21"/>
      <c r="E306" s="22"/>
      <c r="F306" s="19"/>
      <c r="G306" s="16" t="str">
        <f aca="false">IF(OR(A306="",D306=""),"",IF(COUNTIFS($A$5:$A$504,A306,$D$5:$D$504,"&lt;"&amp;D306)=0,"",D306-_xlfn.MAXIFS($D$5:$D$504,$A$5:$A$504,A306,$D$5:$D$504,"&lt;"&amp;D306)))</f>
        <v/>
      </c>
      <c r="H306" s="17" t="str">
        <f aca="false">IF(OR(G306="",E306="",E306=0),"",G306/E306)</f>
        <v/>
      </c>
      <c r="I306" s="18" t="str">
        <f aca="false">IF(G306="","",E306)</f>
        <v/>
      </c>
    </row>
    <row r="307" customFormat="false" ht="15" hidden="false" customHeight="false" outlineLevel="0" collapsed="false">
      <c r="A307" s="19"/>
      <c r="B307" s="20"/>
      <c r="C307" s="19"/>
      <c r="D307" s="21"/>
      <c r="E307" s="22"/>
      <c r="F307" s="19"/>
      <c r="G307" s="16" t="str">
        <f aca="false">IF(OR(A307="",D307=""),"",IF(COUNTIFS($A$5:$A$504,A307,$D$5:$D$504,"&lt;"&amp;D307)=0,"",D307-_xlfn.MAXIFS($D$5:$D$504,$A$5:$A$504,A307,$D$5:$D$504,"&lt;"&amp;D307)))</f>
        <v/>
      </c>
      <c r="H307" s="17" t="str">
        <f aca="false">IF(OR(G307="",E307="",E307=0),"",G307/E307)</f>
        <v/>
      </c>
      <c r="I307" s="18" t="str">
        <f aca="false">IF(G307="","",E307)</f>
        <v/>
      </c>
    </row>
    <row r="308" customFormat="false" ht="15" hidden="false" customHeight="false" outlineLevel="0" collapsed="false">
      <c r="A308" s="19"/>
      <c r="B308" s="20"/>
      <c r="C308" s="19"/>
      <c r="D308" s="21"/>
      <c r="E308" s="22"/>
      <c r="F308" s="19"/>
      <c r="G308" s="16" t="str">
        <f aca="false">IF(OR(A308="",D308=""),"",IF(COUNTIFS($A$5:$A$504,A308,$D$5:$D$504,"&lt;"&amp;D308)=0,"",D308-_xlfn.MAXIFS($D$5:$D$504,$A$5:$A$504,A308,$D$5:$D$504,"&lt;"&amp;D308)))</f>
        <v/>
      </c>
      <c r="H308" s="17" t="str">
        <f aca="false">IF(OR(G308="",E308="",E308=0),"",G308/E308)</f>
        <v/>
      </c>
      <c r="I308" s="18" t="str">
        <f aca="false">IF(G308="","",E308)</f>
        <v/>
      </c>
    </row>
    <row r="309" customFormat="false" ht="15" hidden="false" customHeight="false" outlineLevel="0" collapsed="false">
      <c r="A309" s="19"/>
      <c r="B309" s="20"/>
      <c r="C309" s="19"/>
      <c r="D309" s="21"/>
      <c r="E309" s="22"/>
      <c r="F309" s="19"/>
      <c r="G309" s="16" t="str">
        <f aca="false">IF(OR(A309="",D309=""),"",IF(COUNTIFS($A$5:$A$504,A309,$D$5:$D$504,"&lt;"&amp;D309)=0,"",D309-_xlfn.MAXIFS($D$5:$D$504,$A$5:$A$504,A309,$D$5:$D$504,"&lt;"&amp;D309)))</f>
        <v/>
      </c>
      <c r="H309" s="17" t="str">
        <f aca="false">IF(OR(G309="",E309="",E309=0),"",G309/E309)</f>
        <v/>
      </c>
      <c r="I309" s="18" t="str">
        <f aca="false">IF(G309="","",E309)</f>
        <v/>
      </c>
    </row>
    <row r="310" customFormat="false" ht="15" hidden="false" customHeight="false" outlineLevel="0" collapsed="false">
      <c r="A310" s="19"/>
      <c r="B310" s="20"/>
      <c r="C310" s="19"/>
      <c r="D310" s="21"/>
      <c r="E310" s="22"/>
      <c r="F310" s="19"/>
      <c r="G310" s="16" t="str">
        <f aca="false">IF(OR(A310="",D310=""),"",IF(COUNTIFS($A$5:$A$504,A310,$D$5:$D$504,"&lt;"&amp;D310)=0,"",D310-_xlfn.MAXIFS($D$5:$D$504,$A$5:$A$504,A310,$D$5:$D$504,"&lt;"&amp;D310)))</f>
        <v/>
      </c>
      <c r="H310" s="17" t="str">
        <f aca="false">IF(OR(G310="",E310="",E310=0),"",G310/E310)</f>
        <v/>
      </c>
      <c r="I310" s="18" t="str">
        <f aca="false">IF(G310="","",E310)</f>
        <v/>
      </c>
    </row>
    <row r="311" customFormat="false" ht="15" hidden="false" customHeight="false" outlineLevel="0" collapsed="false">
      <c r="A311" s="19"/>
      <c r="B311" s="20"/>
      <c r="C311" s="19"/>
      <c r="D311" s="21"/>
      <c r="E311" s="22"/>
      <c r="F311" s="19"/>
      <c r="G311" s="16" t="str">
        <f aca="false">IF(OR(A311="",D311=""),"",IF(COUNTIFS($A$5:$A$504,A311,$D$5:$D$504,"&lt;"&amp;D311)=0,"",D311-_xlfn.MAXIFS($D$5:$D$504,$A$5:$A$504,A311,$D$5:$D$504,"&lt;"&amp;D311)))</f>
        <v/>
      </c>
      <c r="H311" s="17" t="str">
        <f aca="false">IF(OR(G311="",E311="",E311=0),"",G311/E311)</f>
        <v/>
      </c>
      <c r="I311" s="18" t="str">
        <f aca="false">IF(G311="","",E311)</f>
        <v/>
      </c>
    </row>
    <row r="312" customFormat="false" ht="15" hidden="false" customHeight="false" outlineLevel="0" collapsed="false">
      <c r="A312" s="19"/>
      <c r="B312" s="20"/>
      <c r="C312" s="19"/>
      <c r="D312" s="21"/>
      <c r="E312" s="22"/>
      <c r="F312" s="19"/>
      <c r="G312" s="16" t="str">
        <f aca="false">IF(OR(A312="",D312=""),"",IF(COUNTIFS($A$5:$A$504,A312,$D$5:$D$504,"&lt;"&amp;D312)=0,"",D312-_xlfn.MAXIFS($D$5:$D$504,$A$5:$A$504,A312,$D$5:$D$504,"&lt;"&amp;D312)))</f>
        <v/>
      </c>
      <c r="H312" s="17" t="str">
        <f aca="false">IF(OR(G312="",E312="",E312=0),"",G312/E312)</f>
        <v/>
      </c>
      <c r="I312" s="18" t="str">
        <f aca="false">IF(G312="","",E312)</f>
        <v/>
      </c>
    </row>
    <row r="313" customFormat="false" ht="15" hidden="false" customHeight="false" outlineLevel="0" collapsed="false">
      <c r="A313" s="19"/>
      <c r="B313" s="20"/>
      <c r="C313" s="19"/>
      <c r="D313" s="21"/>
      <c r="E313" s="22"/>
      <c r="F313" s="19"/>
      <c r="G313" s="16" t="str">
        <f aca="false">IF(OR(A313="",D313=""),"",IF(COUNTIFS($A$5:$A$504,A313,$D$5:$D$504,"&lt;"&amp;D313)=0,"",D313-_xlfn.MAXIFS($D$5:$D$504,$A$5:$A$504,A313,$D$5:$D$504,"&lt;"&amp;D313)))</f>
        <v/>
      </c>
      <c r="H313" s="17" t="str">
        <f aca="false">IF(OR(G313="",E313="",E313=0),"",G313/E313)</f>
        <v/>
      </c>
      <c r="I313" s="18" t="str">
        <f aca="false">IF(G313="","",E313)</f>
        <v/>
      </c>
    </row>
    <row r="314" customFormat="false" ht="15" hidden="false" customHeight="false" outlineLevel="0" collapsed="false">
      <c r="A314" s="19"/>
      <c r="B314" s="20"/>
      <c r="C314" s="19"/>
      <c r="D314" s="21"/>
      <c r="E314" s="22"/>
      <c r="F314" s="19"/>
      <c r="G314" s="16" t="str">
        <f aca="false">IF(OR(A314="",D314=""),"",IF(COUNTIFS($A$5:$A$504,A314,$D$5:$D$504,"&lt;"&amp;D314)=0,"",D314-_xlfn.MAXIFS($D$5:$D$504,$A$5:$A$504,A314,$D$5:$D$504,"&lt;"&amp;D314)))</f>
        <v/>
      </c>
      <c r="H314" s="17" t="str">
        <f aca="false">IF(OR(G314="",E314="",E314=0),"",G314/E314)</f>
        <v/>
      </c>
      <c r="I314" s="18" t="str">
        <f aca="false">IF(G314="","",E314)</f>
        <v/>
      </c>
    </row>
    <row r="315" customFormat="false" ht="15" hidden="false" customHeight="false" outlineLevel="0" collapsed="false">
      <c r="A315" s="19"/>
      <c r="B315" s="20"/>
      <c r="C315" s="19"/>
      <c r="D315" s="21"/>
      <c r="E315" s="22"/>
      <c r="F315" s="19"/>
      <c r="G315" s="16" t="str">
        <f aca="false">IF(OR(A315="",D315=""),"",IF(COUNTIFS($A$5:$A$504,A315,$D$5:$D$504,"&lt;"&amp;D315)=0,"",D315-_xlfn.MAXIFS($D$5:$D$504,$A$5:$A$504,A315,$D$5:$D$504,"&lt;"&amp;D315)))</f>
        <v/>
      </c>
      <c r="H315" s="17" t="str">
        <f aca="false">IF(OR(G315="",E315="",E315=0),"",G315/E315)</f>
        <v/>
      </c>
      <c r="I315" s="18" t="str">
        <f aca="false">IF(G315="","",E315)</f>
        <v/>
      </c>
    </row>
    <row r="316" customFormat="false" ht="15" hidden="false" customHeight="false" outlineLevel="0" collapsed="false">
      <c r="A316" s="19"/>
      <c r="B316" s="20"/>
      <c r="C316" s="19"/>
      <c r="D316" s="21"/>
      <c r="E316" s="22"/>
      <c r="F316" s="19"/>
      <c r="G316" s="16" t="str">
        <f aca="false">IF(OR(A316="",D316=""),"",IF(COUNTIFS($A$5:$A$504,A316,$D$5:$D$504,"&lt;"&amp;D316)=0,"",D316-_xlfn.MAXIFS($D$5:$D$504,$A$5:$A$504,A316,$D$5:$D$504,"&lt;"&amp;D316)))</f>
        <v/>
      </c>
      <c r="H316" s="17" t="str">
        <f aca="false">IF(OR(G316="",E316="",E316=0),"",G316/E316)</f>
        <v/>
      </c>
      <c r="I316" s="18" t="str">
        <f aca="false">IF(G316="","",E316)</f>
        <v/>
      </c>
    </row>
    <row r="317" customFormat="false" ht="15" hidden="false" customHeight="false" outlineLevel="0" collapsed="false">
      <c r="A317" s="19"/>
      <c r="B317" s="20"/>
      <c r="C317" s="19"/>
      <c r="D317" s="21"/>
      <c r="E317" s="22"/>
      <c r="F317" s="19"/>
      <c r="G317" s="16" t="str">
        <f aca="false">IF(OR(A317="",D317=""),"",IF(COUNTIFS($A$5:$A$504,A317,$D$5:$D$504,"&lt;"&amp;D317)=0,"",D317-_xlfn.MAXIFS($D$5:$D$504,$A$5:$A$504,A317,$D$5:$D$504,"&lt;"&amp;D317)))</f>
        <v/>
      </c>
      <c r="H317" s="17" t="str">
        <f aca="false">IF(OR(G317="",E317="",E317=0),"",G317/E317)</f>
        <v/>
      </c>
      <c r="I317" s="18" t="str">
        <f aca="false">IF(G317="","",E317)</f>
        <v/>
      </c>
    </row>
    <row r="318" customFormat="false" ht="15" hidden="false" customHeight="false" outlineLevel="0" collapsed="false">
      <c r="A318" s="19"/>
      <c r="B318" s="20"/>
      <c r="C318" s="19"/>
      <c r="D318" s="21"/>
      <c r="E318" s="22"/>
      <c r="F318" s="19"/>
      <c r="G318" s="16" t="str">
        <f aca="false">IF(OR(A318="",D318=""),"",IF(COUNTIFS($A$5:$A$504,A318,$D$5:$D$504,"&lt;"&amp;D318)=0,"",D318-_xlfn.MAXIFS($D$5:$D$504,$A$5:$A$504,A318,$D$5:$D$504,"&lt;"&amp;D318)))</f>
        <v/>
      </c>
      <c r="H318" s="17" t="str">
        <f aca="false">IF(OR(G318="",E318="",E318=0),"",G318/E318)</f>
        <v/>
      </c>
      <c r="I318" s="18" t="str">
        <f aca="false">IF(G318="","",E318)</f>
        <v/>
      </c>
    </row>
    <row r="319" customFormat="false" ht="15" hidden="false" customHeight="false" outlineLevel="0" collapsed="false">
      <c r="A319" s="19"/>
      <c r="B319" s="20"/>
      <c r="C319" s="19"/>
      <c r="D319" s="21"/>
      <c r="E319" s="22"/>
      <c r="F319" s="19"/>
      <c r="G319" s="16" t="str">
        <f aca="false">IF(OR(A319="",D319=""),"",IF(COUNTIFS($A$5:$A$504,A319,$D$5:$D$504,"&lt;"&amp;D319)=0,"",D319-_xlfn.MAXIFS($D$5:$D$504,$A$5:$A$504,A319,$D$5:$D$504,"&lt;"&amp;D319)))</f>
        <v/>
      </c>
      <c r="H319" s="17" t="str">
        <f aca="false">IF(OR(G319="",E319="",E319=0),"",G319/E319)</f>
        <v/>
      </c>
      <c r="I319" s="18" t="str">
        <f aca="false">IF(G319="","",E319)</f>
        <v/>
      </c>
    </row>
    <row r="320" customFormat="false" ht="15" hidden="false" customHeight="false" outlineLevel="0" collapsed="false">
      <c r="A320" s="19"/>
      <c r="B320" s="20"/>
      <c r="C320" s="19"/>
      <c r="D320" s="21"/>
      <c r="E320" s="22"/>
      <c r="F320" s="19"/>
      <c r="G320" s="16" t="str">
        <f aca="false">IF(OR(A320="",D320=""),"",IF(COUNTIFS($A$5:$A$504,A320,$D$5:$D$504,"&lt;"&amp;D320)=0,"",D320-_xlfn.MAXIFS($D$5:$D$504,$A$5:$A$504,A320,$D$5:$D$504,"&lt;"&amp;D320)))</f>
        <v/>
      </c>
      <c r="H320" s="17" t="str">
        <f aca="false">IF(OR(G320="",E320="",E320=0),"",G320/E320)</f>
        <v/>
      </c>
      <c r="I320" s="18" t="str">
        <f aca="false">IF(G320="","",E320)</f>
        <v/>
      </c>
    </row>
    <row r="321" customFormat="false" ht="15" hidden="false" customHeight="false" outlineLevel="0" collapsed="false">
      <c r="A321" s="19"/>
      <c r="B321" s="20"/>
      <c r="C321" s="19"/>
      <c r="D321" s="21"/>
      <c r="E321" s="22"/>
      <c r="F321" s="19"/>
      <c r="G321" s="16" t="str">
        <f aca="false">IF(OR(A321="",D321=""),"",IF(COUNTIFS($A$5:$A$504,A321,$D$5:$D$504,"&lt;"&amp;D321)=0,"",D321-_xlfn.MAXIFS($D$5:$D$504,$A$5:$A$504,A321,$D$5:$D$504,"&lt;"&amp;D321)))</f>
        <v/>
      </c>
      <c r="H321" s="17" t="str">
        <f aca="false">IF(OR(G321="",E321="",E321=0),"",G321/E321)</f>
        <v/>
      </c>
      <c r="I321" s="18" t="str">
        <f aca="false">IF(G321="","",E321)</f>
        <v/>
      </c>
    </row>
    <row r="322" customFormat="false" ht="15" hidden="false" customHeight="false" outlineLevel="0" collapsed="false">
      <c r="A322" s="19"/>
      <c r="B322" s="20"/>
      <c r="C322" s="19"/>
      <c r="D322" s="21"/>
      <c r="E322" s="22"/>
      <c r="F322" s="19"/>
      <c r="G322" s="16" t="str">
        <f aca="false">IF(OR(A322="",D322=""),"",IF(COUNTIFS($A$5:$A$504,A322,$D$5:$D$504,"&lt;"&amp;D322)=0,"",D322-_xlfn.MAXIFS($D$5:$D$504,$A$5:$A$504,A322,$D$5:$D$504,"&lt;"&amp;D322)))</f>
        <v/>
      </c>
      <c r="H322" s="17" t="str">
        <f aca="false">IF(OR(G322="",E322="",E322=0),"",G322/E322)</f>
        <v/>
      </c>
      <c r="I322" s="18" t="str">
        <f aca="false">IF(G322="","",E322)</f>
        <v/>
      </c>
    </row>
    <row r="323" customFormat="false" ht="15" hidden="false" customHeight="false" outlineLevel="0" collapsed="false">
      <c r="A323" s="19"/>
      <c r="B323" s="20"/>
      <c r="C323" s="19"/>
      <c r="D323" s="21"/>
      <c r="E323" s="22"/>
      <c r="F323" s="19"/>
      <c r="G323" s="16" t="str">
        <f aca="false">IF(OR(A323="",D323=""),"",IF(COUNTIFS($A$5:$A$504,A323,$D$5:$D$504,"&lt;"&amp;D323)=0,"",D323-_xlfn.MAXIFS($D$5:$D$504,$A$5:$A$504,A323,$D$5:$D$504,"&lt;"&amp;D323)))</f>
        <v/>
      </c>
      <c r="H323" s="17" t="str">
        <f aca="false">IF(OR(G323="",E323="",E323=0),"",G323/E323)</f>
        <v/>
      </c>
      <c r="I323" s="18" t="str">
        <f aca="false">IF(G323="","",E323)</f>
        <v/>
      </c>
    </row>
    <row r="324" customFormat="false" ht="15" hidden="false" customHeight="false" outlineLevel="0" collapsed="false">
      <c r="A324" s="19"/>
      <c r="B324" s="20"/>
      <c r="C324" s="19"/>
      <c r="D324" s="21"/>
      <c r="E324" s="22"/>
      <c r="F324" s="19"/>
      <c r="G324" s="16" t="str">
        <f aca="false">IF(OR(A324="",D324=""),"",IF(COUNTIFS($A$5:$A$504,A324,$D$5:$D$504,"&lt;"&amp;D324)=0,"",D324-_xlfn.MAXIFS($D$5:$D$504,$A$5:$A$504,A324,$D$5:$D$504,"&lt;"&amp;D324)))</f>
        <v/>
      </c>
      <c r="H324" s="17" t="str">
        <f aca="false">IF(OR(G324="",E324="",E324=0),"",G324/E324)</f>
        <v/>
      </c>
      <c r="I324" s="18" t="str">
        <f aca="false">IF(G324="","",E324)</f>
        <v/>
      </c>
    </row>
    <row r="325" customFormat="false" ht="15" hidden="false" customHeight="false" outlineLevel="0" collapsed="false">
      <c r="A325" s="19"/>
      <c r="B325" s="20"/>
      <c r="C325" s="19"/>
      <c r="D325" s="21"/>
      <c r="E325" s="22"/>
      <c r="F325" s="19"/>
      <c r="G325" s="16" t="str">
        <f aca="false">IF(OR(A325="",D325=""),"",IF(COUNTIFS($A$5:$A$504,A325,$D$5:$D$504,"&lt;"&amp;D325)=0,"",D325-_xlfn.MAXIFS($D$5:$D$504,$A$5:$A$504,A325,$D$5:$D$504,"&lt;"&amp;D325)))</f>
        <v/>
      </c>
      <c r="H325" s="17" t="str">
        <f aca="false">IF(OR(G325="",E325="",E325=0),"",G325/E325)</f>
        <v/>
      </c>
      <c r="I325" s="18" t="str">
        <f aca="false">IF(G325="","",E325)</f>
        <v/>
      </c>
    </row>
    <row r="326" customFormat="false" ht="15" hidden="false" customHeight="false" outlineLevel="0" collapsed="false">
      <c r="A326" s="19"/>
      <c r="B326" s="20"/>
      <c r="C326" s="19"/>
      <c r="D326" s="21"/>
      <c r="E326" s="22"/>
      <c r="F326" s="19"/>
      <c r="G326" s="16" t="str">
        <f aca="false">IF(OR(A326="",D326=""),"",IF(COUNTIFS($A$5:$A$504,A326,$D$5:$D$504,"&lt;"&amp;D326)=0,"",D326-_xlfn.MAXIFS($D$5:$D$504,$A$5:$A$504,A326,$D$5:$D$504,"&lt;"&amp;D326)))</f>
        <v/>
      </c>
      <c r="H326" s="17" t="str">
        <f aca="false">IF(OR(G326="",E326="",E326=0),"",G326/E326)</f>
        <v/>
      </c>
      <c r="I326" s="18" t="str">
        <f aca="false">IF(G326="","",E326)</f>
        <v/>
      </c>
    </row>
    <row r="327" customFormat="false" ht="15" hidden="false" customHeight="false" outlineLevel="0" collapsed="false">
      <c r="A327" s="19"/>
      <c r="B327" s="20"/>
      <c r="C327" s="19"/>
      <c r="D327" s="21"/>
      <c r="E327" s="22"/>
      <c r="F327" s="19"/>
      <c r="G327" s="16" t="str">
        <f aca="false">IF(OR(A327="",D327=""),"",IF(COUNTIFS($A$5:$A$504,A327,$D$5:$D$504,"&lt;"&amp;D327)=0,"",D327-_xlfn.MAXIFS($D$5:$D$504,$A$5:$A$504,A327,$D$5:$D$504,"&lt;"&amp;D327)))</f>
        <v/>
      </c>
      <c r="H327" s="17" t="str">
        <f aca="false">IF(OR(G327="",E327="",E327=0),"",G327/E327)</f>
        <v/>
      </c>
      <c r="I327" s="18" t="str">
        <f aca="false">IF(G327="","",E327)</f>
        <v/>
      </c>
    </row>
    <row r="328" customFormat="false" ht="15" hidden="false" customHeight="false" outlineLevel="0" collapsed="false">
      <c r="A328" s="19"/>
      <c r="B328" s="20"/>
      <c r="C328" s="19"/>
      <c r="D328" s="21"/>
      <c r="E328" s="22"/>
      <c r="F328" s="19"/>
      <c r="G328" s="16" t="str">
        <f aca="false">IF(OR(A328="",D328=""),"",IF(COUNTIFS($A$5:$A$504,A328,$D$5:$D$504,"&lt;"&amp;D328)=0,"",D328-_xlfn.MAXIFS($D$5:$D$504,$A$5:$A$504,A328,$D$5:$D$504,"&lt;"&amp;D328)))</f>
        <v/>
      </c>
      <c r="H328" s="17" t="str">
        <f aca="false">IF(OR(G328="",E328="",E328=0),"",G328/E328)</f>
        <v/>
      </c>
      <c r="I328" s="18" t="str">
        <f aca="false">IF(G328="","",E328)</f>
        <v/>
      </c>
    </row>
    <row r="329" customFormat="false" ht="15" hidden="false" customHeight="false" outlineLevel="0" collapsed="false">
      <c r="A329" s="19"/>
      <c r="B329" s="20"/>
      <c r="C329" s="19"/>
      <c r="D329" s="21"/>
      <c r="E329" s="22"/>
      <c r="F329" s="19"/>
      <c r="G329" s="16" t="str">
        <f aca="false">IF(OR(A329="",D329=""),"",IF(COUNTIFS($A$5:$A$504,A329,$D$5:$D$504,"&lt;"&amp;D329)=0,"",D329-_xlfn.MAXIFS($D$5:$D$504,$A$5:$A$504,A329,$D$5:$D$504,"&lt;"&amp;D329)))</f>
        <v/>
      </c>
      <c r="H329" s="17" t="str">
        <f aca="false">IF(OR(G329="",E329="",E329=0),"",G329/E329)</f>
        <v/>
      </c>
      <c r="I329" s="18" t="str">
        <f aca="false">IF(G329="","",E329)</f>
        <v/>
      </c>
    </row>
    <row r="330" customFormat="false" ht="15" hidden="false" customHeight="false" outlineLevel="0" collapsed="false">
      <c r="A330" s="19"/>
      <c r="B330" s="20"/>
      <c r="C330" s="19"/>
      <c r="D330" s="21"/>
      <c r="E330" s="22"/>
      <c r="F330" s="19"/>
      <c r="G330" s="16" t="str">
        <f aca="false">IF(OR(A330="",D330=""),"",IF(COUNTIFS($A$5:$A$504,A330,$D$5:$D$504,"&lt;"&amp;D330)=0,"",D330-_xlfn.MAXIFS($D$5:$D$504,$A$5:$A$504,A330,$D$5:$D$504,"&lt;"&amp;D330)))</f>
        <v/>
      </c>
      <c r="H330" s="17" t="str">
        <f aca="false">IF(OR(G330="",E330="",E330=0),"",G330/E330)</f>
        <v/>
      </c>
      <c r="I330" s="18" t="str">
        <f aca="false">IF(G330="","",E330)</f>
        <v/>
      </c>
    </row>
    <row r="331" customFormat="false" ht="15" hidden="false" customHeight="false" outlineLevel="0" collapsed="false">
      <c r="A331" s="19"/>
      <c r="B331" s="20"/>
      <c r="C331" s="19"/>
      <c r="D331" s="21"/>
      <c r="E331" s="22"/>
      <c r="F331" s="19"/>
      <c r="G331" s="16" t="str">
        <f aca="false">IF(OR(A331="",D331=""),"",IF(COUNTIFS($A$5:$A$504,A331,$D$5:$D$504,"&lt;"&amp;D331)=0,"",D331-_xlfn.MAXIFS($D$5:$D$504,$A$5:$A$504,A331,$D$5:$D$504,"&lt;"&amp;D331)))</f>
        <v/>
      </c>
      <c r="H331" s="17" t="str">
        <f aca="false">IF(OR(G331="",E331="",E331=0),"",G331/E331)</f>
        <v/>
      </c>
      <c r="I331" s="18" t="str">
        <f aca="false">IF(G331="","",E331)</f>
        <v/>
      </c>
    </row>
    <row r="332" customFormat="false" ht="15" hidden="false" customHeight="false" outlineLevel="0" collapsed="false">
      <c r="A332" s="19"/>
      <c r="B332" s="20"/>
      <c r="C332" s="19"/>
      <c r="D332" s="21"/>
      <c r="E332" s="22"/>
      <c r="F332" s="19"/>
      <c r="G332" s="16" t="str">
        <f aca="false">IF(OR(A332="",D332=""),"",IF(COUNTIFS($A$5:$A$504,A332,$D$5:$D$504,"&lt;"&amp;D332)=0,"",D332-_xlfn.MAXIFS($D$5:$D$504,$A$5:$A$504,A332,$D$5:$D$504,"&lt;"&amp;D332)))</f>
        <v/>
      </c>
      <c r="H332" s="17" t="str">
        <f aca="false">IF(OR(G332="",E332="",E332=0),"",G332/E332)</f>
        <v/>
      </c>
      <c r="I332" s="18" t="str">
        <f aca="false">IF(G332="","",E332)</f>
        <v/>
      </c>
    </row>
    <row r="333" customFormat="false" ht="15" hidden="false" customHeight="false" outlineLevel="0" collapsed="false">
      <c r="A333" s="19"/>
      <c r="B333" s="20"/>
      <c r="C333" s="19"/>
      <c r="D333" s="21"/>
      <c r="E333" s="22"/>
      <c r="F333" s="19"/>
      <c r="G333" s="16" t="str">
        <f aca="false">IF(OR(A333="",D333=""),"",IF(COUNTIFS($A$5:$A$504,A333,$D$5:$D$504,"&lt;"&amp;D333)=0,"",D333-_xlfn.MAXIFS($D$5:$D$504,$A$5:$A$504,A333,$D$5:$D$504,"&lt;"&amp;D333)))</f>
        <v/>
      </c>
      <c r="H333" s="17" t="str">
        <f aca="false">IF(OR(G333="",E333="",E333=0),"",G333/E333)</f>
        <v/>
      </c>
      <c r="I333" s="18" t="str">
        <f aca="false">IF(G333="","",E333)</f>
        <v/>
      </c>
    </row>
    <row r="334" customFormat="false" ht="15" hidden="false" customHeight="false" outlineLevel="0" collapsed="false">
      <c r="A334" s="19"/>
      <c r="B334" s="20"/>
      <c r="C334" s="19"/>
      <c r="D334" s="21"/>
      <c r="E334" s="22"/>
      <c r="F334" s="19"/>
      <c r="G334" s="16" t="str">
        <f aca="false">IF(OR(A334="",D334=""),"",IF(COUNTIFS($A$5:$A$504,A334,$D$5:$D$504,"&lt;"&amp;D334)=0,"",D334-_xlfn.MAXIFS($D$5:$D$504,$A$5:$A$504,A334,$D$5:$D$504,"&lt;"&amp;D334)))</f>
        <v/>
      </c>
      <c r="H334" s="17" t="str">
        <f aca="false">IF(OR(G334="",E334="",E334=0),"",G334/E334)</f>
        <v/>
      </c>
      <c r="I334" s="18" t="str">
        <f aca="false">IF(G334="","",E334)</f>
        <v/>
      </c>
    </row>
    <row r="335" customFormat="false" ht="15" hidden="false" customHeight="false" outlineLevel="0" collapsed="false">
      <c r="A335" s="19"/>
      <c r="B335" s="20"/>
      <c r="C335" s="19"/>
      <c r="D335" s="21"/>
      <c r="E335" s="22"/>
      <c r="F335" s="19"/>
      <c r="G335" s="16" t="str">
        <f aca="false">IF(OR(A335="",D335=""),"",IF(COUNTIFS($A$5:$A$504,A335,$D$5:$D$504,"&lt;"&amp;D335)=0,"",D335-_xlfn.MAXIFS($D$5:$D$504,$A$5:$A$504,A335,$D$5:$D$504,"&lt;"&amp;D335)))</f>
        <v/>
      </c>
      <c r="H335" s="17" t="str">
        <f aca="false">IF(OR(G335="",E335="",E335=0),"",G335/E335)</f>
        <v/>
      </c>
      <c r="I335" s="18" t="str">
        <f aca="false">IF(G335="","",E335)</f>
        <v/>
      </c>
    </row>
    <row r="336" customFormat="false" ht="15" hidden="false" customHeight="false" outlineLevel="0" collapsed="false">
      <c r="A336" s="19"/>
      <c r="B336" s="20"/>
      <c r="C336" s="19"/>
      <c r="D336" s="21"/>
      <c r="E336" s="22"/>
      <c r="F336" s="19"/>
      <c r="G336" s="16" t="str">
        <f aca="false">IF(OR(A336="",D336=""),"",IF(COUNTIFS($A$5:$A$504,A336,$D$5:$D$504,"&lt;"&amp;D336)=0,"",D336-_xlfn.MAXIFS($D$5:$D$504,$A$5:$A$504,A336,$D$5:$D$504,"&lt;"&amp;D336)))</f>
        <v/>
      </c>
      <c r="H336" s="17" t="str">
        <f aca="false">IF(OR(G336="",E336="",E336=0),"",G336/E336)</f>
        <v/>
      </c>
      <c r="I336" s="18" t="str">
        <f aca="false">IF(G336="","",E336)</f>
        <v/>
      </c>
    </row>
    <row r="337" customFormat="false" ht="15" hidden="false" customHeight="false" outlineLevel="0" collapsed="false">
      <c r="A337" s="19"/>
      <c r="B337" s="20"/>
      <c r="C337" s="19"/>
      <c r="D337" s="21"/>
      <c r="E337" s="22"/>
      <c r="F337" s="19"/>
      <c r="G337" s="16" t="str">
        <f aca="false">IF(OR(A337="",D337=""),"",IF(COUNTIFS($A$5:$A$504,A337,$D$5:$D$504,"&lt;"&amp;D337)=0,"",D337-_xlfn.MAXIFS($D$5:$D$504,$A$5:$A$504,A337,$D$5:$D$504,"&lt;"&amp;D337)))</f>
        <v/>
      </c>
      <c r="H337" s="17" t="str">
        <f aca="false">IF(OR(G337="",E337="",E337=0),"",G337/E337)</f>
        <v/>
      </c>
      <c r="I337" s="18" t="str">
        <f aca="false">IF(G337="","",E337)</f>
        <v/>
      </c>
    </row>
    <row r="338" customFormat="false" ht="15" hidden="false" customHeight="false" outlineLevel="0" collapsed="false">
      <c r="A338" s="19"/>
      <c r="B338" s="20"/>
      <c r="C338" s="19"/>
      <c r="D338" s="21"/>
      <c r="E338" s="22"/>
      <c r="F338" s="19"/>
      <c r="G338" s="16" t="str">
        <f aca="false">IF(OR(A338="",D338=""),"",IF(COUNTIFS($A$5:$A$504,A338,$D$5:$D$504,"&lt;"&amp;D338)=0,"",D338-_xlfn.MAXIFS($D$5:$D$504,$A$5:$A$504,A338,$D$5:$D$504,"&lt;"&amp;D338)))</f>
        <v/>
      </c>
      <c r="H338" s="17" t="str">
        <f aca="false">IF(OR(G338="",E338="",E338=0),"",G338/E338)</f>
        <v/>
      </c>
      <c r="I338" s="18" t="str">
        <f aca="false">IF(G338="","",E338)</f>
        <v/>
      </c>
    </row>
    <row r="339" customFormat="false" ht="15" hidden="false" customHeight="false" outlineLevel="0" collapsed="false">
      <c r="A339" s="19"/>
      <c r="B339" s="20"/>
      <c r="C339" s="19"/>
      <c r="D339" s="21"/>
      <c r="E339" s="22"/>
      <c r="F339" s="19"/>
      <c r="G339" s="16" t="str">
        <f aca="false">IF(OR(A339="",D339=""),"",IF(COUNTIFS($A$5:$A$504,A339,$D$5:$D$504,"&lt;"&amp;D339)=0,"",D339-_xlfn.MAXIFS($D$5:$D$504,$A$5:$A$504,A339,$D$5:$D$504,"&lt;"&amp;D339)))</f>
        <v/>
      </c>
      <c r="H339" s="17" t="str">
        <f aca="false">IF(OR(G339="",E339="",E339=0),"",G339/E339)</f>
        <v/>
      </c>
      <c r="I339" s="18" t="str">
        <f aca="false">IF(G339="","",E339)</f>
        <v/>
      </c>
    </row>
    <row r="340" customFormat="false" ht="15" hidden="false" customHeight="false" outlineLevel="0" collapsed="false">
      <c r="A340" s="19"/>
      <c r="B340" s="20"/>
      <c r="C340" s="19"/>
      <c r="D340" s="21"/>
      <c r="E340" s="22"/>
      <c r="F340" s="19"/>
      <c r="G340" s="16" t="str">
        <f aca="false">IF(OR(A340="",D340=""),"",IF(COUNTIFS($A$5:$A$504,A340,$D$5:$D$504,"&lt;"&amp;D340)=0,"",D340-_xlfn.MAXIFS($D$5:$D$504,$A$5:$A$504,A340,$D$5:$D$504,"&lt;"&amp;D340)))</f>
        <v/>
      </c>
      <c r="H340" s="17" t="str">
        <f aca="false">IF(OR(G340="",E340="",E340=0),"",G340/E340)</f>
        <v/>
      </c>
      <c r="I340" s="18" t="str">
        <f aca="false">IF(G340="","",E340)</f>
        <v/>
      </c>
    </row>
    <row r="341" customFormat="false" ht="15" hidden="false" customHeight="false" outlineLevel="0" collapsed="false">
      <c r="A341" s="19"/>
      <c r="B341" s="20"/>
      <c r="C341" s="19"/>
      <c r="D341" s="21"/>
      <c r="E341" s="22"/>
      <c r="F341" s="19"/>
      <c r="G341" s="16" t="str">
        <f aca="false">IF(OR(A341="",D341=""),"",IF(COUNTIFS($A$5:$A$504,A341,$D$5:$D$504,"&lt;"&amp;D341)=0,"",D341-_xlfn.MAXIFS($D$5:$D$504,$A$5:$A$504,A341,$D$5:$D$504,"&lt;"&amp;D341)))</f>
        <v/>
      </c>
      <c r="H341" s="17" t="str">
        <f aca="false">IF(OR(G341="",E341="",E341=0),"",G341/E341)</f>
        <v/>
      </c>
      <c r="I341" s="18" t="str">
        <f aca="false">IF(G341="","",E341)</f>
        <v/>
      </c>
    </row>
    <row r="342" customFormat="false" ht="15" hidden="false" customHeight="false" outlineLevel="0" collapsed="false">
      <c r="A342" s="19"/>
      <c r="B342" s="20"/>
      <c r="C342" s="19"/>
      <c r="D342" s="21"/>
      <c r="E342" s="22"/>
      <c r="F342" s="19"/>
      <c r="G342" s="16" t="str">
        <f aca="false">IF(OR(A342="",D342=""),"",IF(COUNTIFS($A$5:$A$504,A342,$D$5:$D$504,"&lt;"&amp;D342)=0,"",D342-_xlfn.MAXIFS($D$5:$D$504,$A$5:$A$504,A342,$D$5:$D$504,"&lt;"&amp;D342)))</f>
        <v/>
      </c>
      <c r="H342" s="17" t="str">
        <f aca="false">IF(OR(G342="",E342="",E342=0),"",G342/E342)</f>
        <v/>
      </c>
      <c r="I342" s="18" t="str">
        <f aca="false">IF(G342="","",E342)</f>
        <v/>
      </c>
    </row>
    <row r="343" customFormat="false" ht="15" hidden="false" customHeight="false" outlineLevel="0" collapsed="false">
      <c r="A343" s="19"/>
      <c r="B343" s="20"/>
      <c r="C343" s="19"/>
      <c r="D343" s="21"/>
      <c r="E343" s="22"/>
      <c r="F343" s="19"/>
      <c r="G343" s="16" t="str">
        <f aca="false">IF(OR(A343="",D343=""),"",IF(COUNTIFS($A$5:$A$504,A343,$D$5:$D$504,"&lt;"&amp;D343)=0,"",D343-_xlfn.MAXIFS($D$5:$D$504,$A$5:$A$504,A343,$D$5:$D$504,"&lt;"&amp;D343)))</f>
        <v/>
      </c>
      <c r="H343" s="17" t="str">
        <f aca="false">IF(OR(G343="",E343="",E343=0),"",G343/E343)</f>
        <v/>
      </c>
      <c r="I343" s="18" t="str">
        <f aca="false">IF(G343="","",E343)</f>
        <v/>
      </c>
    </row>
    <row r="344" customFormat="false" ht="15" hidden="false" customHeight="false" outlineLevel="0" collapsed="false">
      <c r="A344" s="19"/>
      <c r="B344" s="20"/>
      <c r="C344" s="19"/>
      <c r="D344" s="21"/>
      <c r="E344" s="22"/>
      <c r="F344" s="19"/>
      <c r="G344" s="16" t="str">
        <f aca="false">IF(OR(A344="",D344=""),"",IF(COUNTIFS($A$5:$A$504,A344,$D$5:$D$504,"&lt;"&amp;D344)=0,"",D344-_xlfn.MAXIFS($D$5:$D$504,$A$5:$A$504,A344,$D$5:$D$504,"&lt;"&amp;D344)))</f>
        <v/>
      </c>
      <c r="H344" s="17" t="str">
        <f aca="false">IF(OR(G344="",E344="",E344=0),"",G344/E344)</f>
        <v/>
      </c>
      <c r="I344" s="18" t="str">
        <f aca="false">IF(G344="","",E344)</f>
        <v/>
      </c>
    </row>
    <row r="345" customFormat="false" ht="15" hidden="false" customHeight="false" outlineLevel="0" collapsed="false">
      <c r="A345" s="19"/>
      <c r="B345" s="20"/>
      <c r="C345" s="19"/>
      <c r="D345" s="21"/>
      <c r="E345" s="22"/>
      <c r="F345" s="19"/>
      <c r="G345" s="16" t="str">
        <f aca="false">IF(OR(A345="",D345=""),"",IF(COUNTIFS($A$5:$A$504,A345,$D$5:$D$504,"&lt;"&amp;D345)=0,"",D345-_xlfn.MAXIFS($D$5:$D$504,$A$5:$A$504,A345,$D$5:$D$504,"&lt;"&amp;D345)))</f>
        <v/>
      </c>
      <c r="H345" s="17" t="str">
        <f aca="false">IF(OR(G345="",E345="",E345=0),"",G345/E345)</f>
        <v/>
      </c>
      <c r="I345" s="18" t="str">
        <f aca="false">IF(G345="","",E345)</f>
        <v/>
      </c>
    </row>
    <row r="346" customFormat="false" ht="15" hidden="false" customHeight="false" outlineLevel="0" collapsed="false">
      <c r="A346" s="19"/>
      <c r="B346" s="20"/>
      <c r="C346" s="19"/>
      <c r="D346" s="21"/>
      <c r="E346" s="22"/>
      <c r="F346" s="19"/>
      <c r="G346" s="16" t="str">
        <f aca="false">IF(OR(A346="",D346=""),"",IF(COUNTIFS($A$5:$A$504,A346,$D$5:$D$504,"&lt;"&amp;D346)=0,"",D346-_xlfn.MAXIFS($D$5:$D$504,$A$5:$A$504,A346,$D$5:$D$504,"&lt;"&amp;D346)))</f>
        <v/>
      </c>
      <c r="H346" s="17" t="str">
        <f aca="false">IF(OR(G346="",E346="",E346=0),"",G346/E346)</f>
        <v/>
      </c>
      <c r="I346" s="18" t="str">
        <f aca="false">IF(G346="","",E346)</f>
        <v/>
      </c>
    </row>
    <row r="347" customFormat="false" ht="15" hidden="false" customHeight="false" outlineLevel="0" collapsed="false">
      <c r="A347" s="19"/>
      <c r="B347" s="20"/>
      <c r="C347" s="19"/>
      <c r="D347" s="21"/>
      <c r="E347" s="22"/>
      <c r="F347" s="19"/>
      <c r="G347" s="16" t="str">
        <f aca="false">IF(OR(A347="",D347=""),"",IF(COUNTIFS($A$5:$A$504,A347,$D$5:$D$504,"&lt;"&amp;D347)=0,"",D347-_xlfn.MAXIFS($D$5:$D$504,$A$5:$A$504,A347,$D$5:$D$504,"&lt;"&amp;D347)))</f>
        <v/>
      </c>
      <c r="H347" s="17" t="str">
        <f aca="false">IF(OR(G347="",E347="",E347=0),"",G347/E347)</f>
        <v/>
      </c>
      <c r="I347" s="18" t="str">
        <f aca="false">IF(G347="","",E347)</f>
        <v/>
      </c>
    </row>
    <row r="348" customFormat="false" ht="15" hidden="false" customHeight="false" outlineLevel="0" collapsed="false">
      <c r="A348" s="19"/>
      <c r="B348" s="20"/>
      <c r="C348" s="19"/>
      <c r="D348" s="21"/>
      <c r="E348" s="22"/>
      <c r="F348" s="19"/>
      <c r="G348" s="16" t="str">
        <f aca="false">IF(OR(A348="",D348=""),"",IF(COUNTIFS($A$5:$A$504,A348,$D$5:$D$504,"&lt;"&amp;D348)=0,"",D348-_xlfn.MAXIFS($D$5:$D$504,$A$5:$A$504,A348,$D$5:$D$504,"&lt;"&amp;D348)))</f>
        <v/>
      </c>
      <c r="H348" s="17" t="str">
        <f aca="false">IF(OR(G348="",E348="",E348=0),"",G348/E348)</f>
        <v/>
      </c>
      <c r="I348" s="18" t="str">
        <f aca="false">IF(G348="","",E348)</f>
        <v/>
      </c>
    </row>
    <row r="349" customFormat="false" ht="15" hidden="false" customHeight="false" outlineLevel="0" collapsed="false">
      <c r="A349" s="19"/>
      <c r="B349" s="20"/>
      <c r="C349" s="19"/>
      <c r="D349" s="21"/>
      <c r="E349" s="22"/>
      <c r="F349" s="19"/>
      <c r="G349" s="16" t="str">
        <f aca="false">IF(OR(A349="",D349=""),"",IF(COUNTIFS($A$5:$A$504,A349,$D$5:$D$504,"&lt;"&amp;D349)=0,"",D349-_xlfn.MAXIFS($D$5:$D$504,$A$5:$A$504,A349,$D$5:$D$504,"&lt;"&amp;D349)))</f>
        <v/>
      </c>
      <c r="H349" s="17" t="str">
        <f aca="false">IF(OR(G349="",E349="",E349=0),"",G349/E349)</f>
        <v/>
      </c>
      <c r="I349" s="18" t="str">
        <f aca="false">IF(G349="","",E349)</f>
        <v/>
      </c>
    </row>
    <row r="350" customFormat="false" ht="15" hidden="false" customHeight="false" outlineLevel="0" collapsed="false">
      <c r="A350" s="19"/>
      <c r="B350" s="20"/>
      <c r="C350" s="19"/>
      <c r="D350" s="21"/>
      <c r="E350" s="22"/>
      <c r="F350" s="19"/>
      <c r="G350" s="16" t="str">
        <f aca="false">IF(OR(A350="",D350=""),"",IF(COUNTIFS($A$5:$A$504,A350,$D$5:$D$504,"&lt;"&amp;D350)=0,"",D350-_xlfn.MAXIFS($D$5:$D$504,$A$5:$A$504,A350,$D$5:$D$504,"&lt;"&amp;D350)))</f>
        <v/>
      </c>
      <c r="H350" s="17" t="str">
        <f aca="false">IF(OR(G350="",E350="",E350=0),"",G350/E350)</f>
        <v/>
      </c>
      <c r="I350" s="18" t="str">
        <f aca="false">IF(G350="","",E350)</f>
        <v/>
      </c>
    </row>
    <row r="351" customFormat="false" ht="15" hidden="false" customHeight="false" outlineLevel="0" collapsed="false">
      <c r="A351" s="19"/>
      <c r="B351" s="20"/>
      <c r="C351" s="19"/>
      <c r="D351" s="21"/>
      <c r="E351" s="22"/>
      <c r="F351" s="19"/>
      <c r="G351" s="16" t="str">
        <f aca="false">IF(OR(A351="",D351=""),"",IF(COUNTIFS($A$5:$A$504,A351,$D$5:$D$504,"&lt;"&amp;D351)=0,"",D351-_xlfn.MAXIFS($D$5:$D$504,$A$5:$A$504,A351,$D$5:$D$504,"&lt;"&amp;D351)))</f>
        <v/>
      </c>
      <c r="H351" s="17" t="str">
        <f aca="false">IF(OR(G351="",E351="",E351=0),"",G351/E351)</f>
        <v/>
      </c>
      <c r="I351" s="18" t="str">
        <f aca="false">IF(G351="","",E351)</f>
        <v/>
      </c>
    </row>
    <row r="352" customFormat="false" ht="15" hidden="false" customHeight="false" outlineLevel="0" collapsed="false">
      <c r="A352" s="19"/>
      <c r="B352" s="20"/>
      <c r="C352" s="19"/>
      <c r="D352" s="21"/>
      <c r="E352" s="22"/>
      <c r="F352" s="19"/>
      <c r="G352" s="16" t="str">
        <f aca="false">IF(OR(A352="",D352=""),"",IF(COUNTIFS($A$5:$A$504,A352,$D$5:$D$504,"&lt;"&amp;D352)=0,"",D352-_xlfn.MAXIFS($D$5:$D$504,$A$5:$A$504,A352,$D$5:$D$504,"&lt;"&amp;D352)))</f>
        <v/>
      </c>
      <c r="H352" s="17" t="str">
        <f aca="false">IF(OR(G352="",E352="",E352=0),"",G352/E352)</f>
        <v/>
      </c>
      <c r="I352" s="18" t="str">
        <f aca="false">IF(G352="","",E352)</f>
        <v/>
      </c>
    </row>
    <row r="353" customFormat="false" ht="15" hidden="false" customHeight="false" outlineLevel="0" collapsed="false">
      <c r="A353" s="19"/>
      <c r="B353" s="20"/>
      <c r="C353" s="19"/>
      <c r="D353" s="21"/>
      <c r="E353" s="22"/>
      <c r="F353" s="19"/>
      <c r="G353" s="16" t="str">
        <f aca="false">IF(OR(A353="",D353=""),"",IF(COUNTIFS($A$5:$A$504,A353,$D$5:$D$504,"&lt;"&amp;D353)=0,"",D353-_xlfn.MAXIFS($D$5:$D$504,$A$5:$A$504,A353,$D$5:$D$504,"&lt;"&amp;D353)))</f>
        <v/>
      </c>
      <c r="H353" s="17" t="str">
        <f aca="false">IF(OR(G353="",E353="",E353=0),"",G353/E353)</f>
        <v/>
      </c>
      <c r="I353" s="18" t="str">
        <f aca="false">IF(G353="","",E353)</f>
        <v/>
      </c>
    </row>
    <row r="354" customFormat="false" ht="15" hidden="false" customHeight="false" outlineLevel="0" collapsed="false">
      <c r="A354" s="19"/>
      <c r="B354" s="20"/>
      <c r="C354" s="19"/>
      <c r="D354" s="21"/>
      <c r="E354" s="22"/>
      <c r="F354" s="19"/>
      <c r="G354" s="16" t="str">
        <f aca="false">IF(OR(A354="",D354=""),"",IF(COUNTIFS($A$5:$A$504,A354,$D$5:$D$504,"&lt;"&amp;D354)=0,"",D354-_xlfn.MAXIFS($D$5:$D$504,$A$5:$A$504,A354,$D$5:$D$504,"&lt;"&amp;D354)))</f>
        <v/>
      </c>
      <c r="H354" s="17" t="str">
        <f aca="false">IF(OR(G354="",E354="",E354=0),"",G354/E354)</f>
        <v/>
      </c>
      <c r="I354" s="18" t="str">
        <f aca="false">IF(G354="","",E354)</f>
        <v/>
      </c>
    </row>
    <row r="355" customFormat="false" ht="15" hidden="false" customHeight="false" outlineLevel="0" collapsed="false">
      <c r="A355" s="19"/>
      <c r="B355" s="20"/>
      <c r="C355" s="19"/>
      <c r="D355" s="21"/>
      <c r="E355" s="22"/>
      <c r="F355" s="19"/>
      <c r="G355" s="16" t="str">
        <f aca="false">IF(OR(A355="",D355=""),"",IF(COUNTIFS($A$5:$A$504,A355,$D$5:$D$504,"&lt;"&amp;D355)=0,"",D355-_xlfn.MAXIFS($D$5:$D$504,$A$5:$A$504,A355,$D$5:$D$504,"&lt;"&amp;D355)))</f>
        <v/>
      </c>
      <c r="H355" s="17" t="str">
        <f aca="false">IF(OR(G355="",E355="",E355=0),"",G355/E355)</f>
        <v/>
      </c>
      <c r="I355" s="18" t="str">
        <f aca="false">IF(G355="","",E355)</f>
        <v/>
      </c>
    </row>
    <row r="356" customFormat="false" ht="15" hidden="false" customHeight="false" outlineLevel="0" collapsed="false">
      <c r="A356" s="19"/>
      <c r="B356" s="20"/>
      <c r="C356" s="19"/>
      <c r="D356" s="21"/>
      <c r="E356" s="22"/>
      <c r="F356" s="19"/>
      <c r="G356" s="16" t="str">
        <f aca="false">IF(OR(A356="",D356=""),"",IF(COUNTIFS($A$5:$A$504,A356,$D$5:$D$504,"&lt;"&amp;D356)=0,"",D356-_xlfn.MAXIFS($D$5:$D$504,$A$5:$A$504,A356,$D$5:$D$504,"&lt;"&amp;D356)))</f>
        <v/>
      </c>
      <c r="H356" s="17" t="str">
        <f aca="false">IF(OR(G356="",E356="",E356=0),"",G356/E356)</f>
        <v/>
      </c>
      <c r="I356" s="18" t="str">
        <f aca="false">IF(G356="","",E356)</f>
        <v/>
      </c>
    </row>
    <row r="357" customFormat="false" ht="15" hidden="false" customHeight="false" outlineLevel="0" collapsed="false">
      <c r="A357" s="19"/>
      <c r="B357" s="20"/>
      <c r="C357" s="19"/>
      <c r="D357" s="21"/>
      <c r="E357" s="22"/>
      <c r="F357" s="19"/>
      <c r="G357" s="16" t="str">
        <f aca="false">IF(OR(A357="",D357=""),"",IF(COUNTIFS($A$5:$A$504,A357,$D$5:$D$504,"&lt;"&amp;D357)=0,"",D357-_xlfn.MAXIFS($D$5:$D$504,$A$5:$A$504,A357,$D$5:$D$504,"&lt;"&amp;D357)))</f>
        <v/>
      </c>
      <c r="H357" s="17" t="str">
        <f aca="false">IF(OR(G357="",E357="",E357=0),"",G357/E357)</f>
        <v/>
      </c>
      <c r="I357" s="18" t="str">
        <f aca="false">IF(G357="","",E357)</f>
        <v/>
      </c>
    </row>
    <row r="358" customFormat="false" ht="15" hidden="false" customHeight="false" outlineLevel="0" collapsed="false">
      <c r="A358" s="19"/>
      <c r="B358" s="20"/>
      <c r="C358" s="19"/>
      <c r="D358" s="21"/>
      <c r="E358" s="22"/>
      <c r="F358" s="19"/>
      <c r="G358" s="16" t="str">
        <f aca="false">IF(OR(A358="",D358=""),"",IF(COUNTIFS($A$5:$A$504,A358,$D$5:$D$504,"&lt;"&amp;D358)=0,"",D358-_xlfn.MAXIFS($D$5:$D$504,$A$5:$A$504,A358,$D$5:$D$504,"&lt;"&amp;D358)))</f>
        <v/>
      </c>
      <c r="H358" s="17" t="str">
        <f aca="false">IF(OR(G358="",E358="",E358=0),"",G358/E358)</f>
        <v/>
      </c>
      <c r="I358" s="18" t="str">
        <f aca="false">IF(G358="","",E358)</f>
        <v/>
      </c>
    </row>
    <row r="359" customFormat="false" ht="15" hidden="false" customHeight="false" outlineLevel="0" collapsed="false">
      <c r="A359" s="19"/>
      <c r="B359" s="20"/>
      <c r="C359" s="19"/>
      <c r="D359" s="21"/>
      <c r="E359" s="22"/>
      <c r="F359" s="19"/>
      <c r="G359" s="16" t="str">
        <f aca="false">IF(OR(A359="",D359=""),"",IF(COUNTIFS($A$5:$A$504,A359,$D$5:$D$504,"&lt;"&amp;D359)=0,"",D359-_xlfn.MAXIFS($D$5:$D$504,$A$5:$A$504,A359,$D$5:$D$504,"&lt;"&amp;D359)))</f>
        <v/>
      </c>
      <c r="H359" s="17" t="str">
        <f aca="false">IF(OR(G359="",E359="",E359=0),"",G359/E359)</f>
        <v/>
      </c>
      <c r="I359" s="18" t="str">
        <f aca="false">IF(G359="","",E359)</f>
        <v/>
      </c>
    </row>
    <row r="360" customFormat="false" ht="15" hidden="false" customHeight="false" outlineLevel="0" collapsed="false">
      <c r="A360" s="19"/>
      <c r="B360" s="20"/>
      <c r="C360" s="19"/>
      <c r="D360" s="21"/>
      <c r="E360" s="22"/>
      <c r="F360" s="19"/>
      <c r="G360" s="16" t="str">
        <f aca="false">IF(OR(A360="",D360=""),"",IF(COUNTIFS($A$5:$A$504,A360,$D$5:$D$504,"&lt;"&amp;D360)=0,"",D360-_xlfn.MAXIFS($D$5:$D$504,$A$5:$A$504,A360,$D$5:$D$504,"&lt;"&amp;D360)))</f>
        <v/>
      </c>
      <c r="H360" s="17" t="str">
        <f aca="false">IF(OR(G360="",E360="",E360=0),"",G360/E360)</f>
        <v/>
      </c>
      <c r="I360" s="18" t="str">
        <f aca="false">IF(G360="","",E360)</f>
        <v/>
      </c>
    </row>
    <row r="361" customFormat="false" ht="15" hidden="false" customHeight="false" outlineLevel="0" collapsed="false">
      <c r="A361" s="19"/>
      <c r="B361" s="20"/>
      <c r="C361" s="19"/>
      <c r="D361" s="21"/>
      <c r="E361" s="22"/>
      <c r="F361" s="19"/>
      <c r="G361" s="16" t="str">
        <f aca="false">IF(OR(A361="",D361=""),"",IF(COUNTIFS($A$5:$A$504,A361,$D$5:$D$504,"&lt;"&amp;D361)=0,"",D361-_xlfn.MAXIFS($D$5:$D$504,$A$5:$A$504,A361,$D$5:$D$504,"&lt;"&amp;D361)))</f>
        <v/>
      </c>
      <c r="H361" s="17" t="str">
        <f aca="false">IF(OR(G361="",E361="",E361=0),"",G361/E361)</f>
        <v/>
      </c>
      <c r="I361" s="18" t="str">
        <f aca="false">IF(G361="","",E361)</f>
        <v/>
      </c>
    </row>
    <row r="362" customFormat="false" ht="15" hidden="false" customHeight="false" outlineLevel="0" collapsed="false">
      <c r="A362" s="19"/>
      <c r="B362" s="20"/>
      <c r="C362" s="19"/>
      <c r="D362" s="21"/>
      <c r="E362" s="22"/>
      <c r="F362" s="19"/>
      <c r="G362" s="16" t="str">
        <f aca="false">IF(OR(A362="",D362=""),"",IF(COUNTIFS($A$5:$A$504,A362,$D$5:$D$504,"&lt;"&amp;D362)=0,"",D362-_xlfn.MAXIFS($D$5:$D$504,$A$5:$A$504,A362,$D$5:$D$504,"&lt;"&amp;D362)))</f>
        <v/>
      </c>
      <c r="H362" s="17" t="str">
        <f aca="false">IF(OR(G362="",E362="",E362=0),"",G362/E362)</f>
        <v/>
      </c>
      <c r="I362" s="18" t="str">
        <f aca="false">IF(G362="","",E362)</f>
        <v/>
      </c>
    </row>
    <row r="363" customFormat="false" ht="15" hidden="false" customHeight="false" outlineLevel="0" collapsed="false">
      <c r="A363" s="19"/>
      <c r="B363" s="20"/>
      <c r="C363" s="19"/>
      <c r="D363" s="21"/>
      <c r="E363" s="22"/>
      <c r="F363" s="19"/>
      <c r="G363" s="16" t="str">
        <f aca="false">IF(OR(A363="",D363=""),"",IF(COUNTIFS($A$5:$A$504,A363,$D$5:$D$504,"&lt;"&amp;D363)=0,"",D363-_xlfn.MAXIFS($D$5:$D$504,$A$5:$A$504,A363,$D$5:$D$504,"&lt;"&amp;D363)))</f>
        <v/>
      </c>
      <c r="H363" s="17" t="str">
        <f aca="false">IF(OR(G363="",E363="",E363=0),"",G363/E363)</f>
        <v/>
      </c>
      <c r="I363" s="18" t="str">
        <f aca="false">IF(G363="","",E363)</f>
        <v/>
      </c>
    </row>
    <row r="364" customFormat="false" ht="15" hidden="false" customHeight="false" outlineLevel="0" collapsed="false">
      <c r="A364" s="19"/>
      <c r="B364" s="20"/>
      <c r="C364" s="19"/>
      <c r="D364" s="21"/>
      <c r="E364" s="22"/>
      <c r="F364" s="19"/>
      <c r="G364" s="16" t="str">
        <f aca="false">IF(OR(A364="",D364=""),"",IF(COUNTIFS($A$5:$A$504,A364,$D$5:$D$504,"&lt;"&amp;D364)=0,"",D364-_xlfn.MAXIFS($D$5:$D$504,$A$5:$A$504,A364,$D$5:$D$504,"&lt;"&amp;D364)))</f>
        <v/>
      </c>
      <c r="H364" s="17" t="str">
        <f aca="false">IF(OR(G364="",E364="",E364=0),"",G364/E364)</f>
        <v/>
      </c>
      <c r="I364" s="18" t="str">
        <f aca="false">IF(G364="","",E364)</f>
        <v/>
      </c>
    </row>
    <row r="365" customFormat="false" ht="15" hidden="false" customHeight="false" outlineLevel="0" collapsed="false">
      <c r="A365" s="19"/>
      <c r="B365" s="20"/>
      <c r="C365" s="19"/>
      <c r="D365" s="21"/>
      <c r="E365" s="22"/>
      <c r="F365" s="19"/>
      <c r="G365" s="16" t="str">
        <f aca="false">IF(OR(A365="",D365=""),"",IF(COUNTIFS($A$5:$A$504,A365,$D$5:$D$504,"&lt;"&amp;D365)=0,"",D365-_xlfn.MAXIFS($D$5:$D$504,$A$5:$A$504,A365,$D$5:$D$504,"&lt;"&amp;D365)))</f>
        <v/>
      </c>
      <c r="H365" s="17" t="str">
        <f aca="false">IF(OR(G365="",E365="",E365=0),"",G365/E365)</f>
        <v/>
      </c>
      <c r="I365" s="18" t="str">
        <f aca="false">IF(G365="","",E365)</f>
        <v/>
      </c>
    </row>
    <row r="366" customFormat="false" ht="15" hidden="false" customHeight="false" outlineLevel="0" collapsed="false">
      <c r="A366" s="19"/>
      <c r="B366" s="20"/>
      <c r="C366" s="19"/>
      <c r="D366" s="21"/>
      <c r="E366" s="22"/>
      <c r="F366" s="19"/>
      <c r="G366" s="16" t="str">
        <f aca="false">IF(OR(A366="",D366=""),"",IF(COUNTIFS($A$5:$A$504,A366,$D$5:$D$504,"&lt;"&amp;D366)=0,"",D366-_xlfn.MAXIFS($D$5:$D$504,$A$5:$A$504,A366,$D$5:$D$504,"&lt;"&amp;D366)))</f>
        <v/>
      </c>
      <c r="H366" s="17" t="str">
        <f aca="false">IF(OR(G366="",E366="",E366=0),"",G366/E366)</f>
        <v/>
      </c>
      <c r="I366" s="18" t="str">
        <f aca="false">IF(G366="","",E366)</f>
        <v/>
      </c>
    </row>
    <row r="367" customFormat="false" ht="15" hidden="false" customHeight="false" outlineLevel="0" collapsed="false">
      <c r="A367" s="19"/>
      <c r="B367" s="20"/>
      <c r="C367" s="19"/>
      <c r="D367" s="21"/>
      <c r="E367" s="22"/>
      <c r="F367" s="19"/>
      <c r="G367" s="16" t="str">
        <f aca="false">IF(OR(A367="",D367=""),"",IF(COUNTIFS($A$5:$A$504,A367,$D$5:$D$504,"&lt;"&amp;D367)=0,"",D367-_xlfn.MAXIFS($D$5:$D$504,$A$5:$A$504,A367,$D$5:$D$504,"&lt;"&amp;D367)))</f>
        <v/>
      </c>
      <c r="H367" s="17" t="str">
        <f aca="false">IF(OR(G367="",E367="",E367=0),"",G367/E367)</f>
        <v/>
      </c>
      <c r="I367" s="18" t="str">
        <f aca="false">IF(G367="","",E367)</f>
        <v/>
      </c>
    </row>
    <row r="368" customFormat="false" ht="15" hidden="false" customHeight="false" outlineLevel="0" collapsed="false">
      <c r="A368" s="19"/>
      <c r="B368" s="20"/>
      <c r="C368" s="19"/>
      <c r="D368" s="21"/>
      <c r="E368" s="22"/>
      <c r="F368" s="19"/>
      <c r="G368" s="16" t="str">
        <f aca="false">IF(OR(A368="",D368=""),"",IF(COUNTIFS($A$5:$A$504,A368,$D$5:$D$504,"&lt;"&amp;D368)=0,"",D368-_xlfn.MAXIFS($D$5:$D$504,$A$5:$A$504,A368,$D$5:$D$504,"&lt;"&amp;D368)))</f>
        <v/>
      </c>
      <c r="H368" s="17" t="str">
        <f aca="false">IF(OR(G368="",E368="",E368=0),"",G368/E368)</f>
        <v/>
      </c>
      <c r="I368" s="18" t="str">
        <f aca="false">IF(G368="","",E368)</f>
        <v/>
      </c>
    </row>
    <row r="369" customFormat="false" ht="15" hidden="false" customHeight="false" outlineLevel="0" collapsed="false">
      <c r="A369" s="19"/>
      <c r="B369" s="20"/>
      <c r="C369" s="19"/>
      <c r="D369" s="21"/>
      <c r="E369" s="22"/>
      <c r="F369" s="19"/>
      <c r="G369" s="16" t="str">
        <f aca="false">IF(OR(A369="",D369=""),"",IF(COUNTIFS($A$5:$A$504,A369,$D$5:$D$504,"&lt;"&amp;D369)=0,"",D369-_xlfn.MAXIFS($D$5:$D$504,$A$5:$A$504,A369,$D$5:$D$504,"&lt;"&amp;D369)))</f>
        <v/>
      </c>
      <c r="H369" s="17" t="str">
        <f aca="false">IF(OR(G369="",E369="",E369=0),"",G369/E369)</f>
        <v/>
      </c>
      <c r="I369" s="18" t="str">
        <f aca="false">IF(G369="","",E369)</f>
        <v/>
      </c>
    </row>
    <row r="370" customFormat="false" ht="15" hidden="false" customHeight="false" outlineLevel="0" collapsed="false">
      <c r="A370" s="19"/>
      <c r="B370" s="20"/>
      <c r="C370" s="19"/>
      <c r="D370" s="21"/>
      <c r="E370" s="22"/>
      <c r="F370" s="19"/>
      <c r="G370" s="16" t="str">
        <f aca="false">IF(OR(A370="",D370=""),"",IF(COUNTIFS($A$5:$A$504,A370,$D$5:$D$504,"&lt;"&amp;D370)=0,"",D370-_xlfn.MAXIFS($D$5:$D$504,$A$5:$A$504,A370,$D$5:$D$504,"&lt;"&amp;D370)))</f>
        <v/>
      </c>
      <c r="H370" s="17" t="str">
        <f aca="false">IF(OR(G370="",E370="",E370=0),"",G370/E370)</f>
        <v/>
      </c>
      <c r="I370" s="18" t="str">
        <f aca="false">IF(G370="","",E370)</f>
        <v/>
      </c>
    </row>
    <row r="371" customFormat="false" ht="15" hidden="false" customHeight="false" outlineLevel="0" collapsed="false">
      <c r="A371" s="19"/>
      <c r="B371" s="20"/>
      <c r="C371" s="19"/>
      <c r="D371" s="21"/>
      <c r="E371" s="22"/>
      <c r="F371" s="19"/>
      <c r="G371" s="16" t="str">
        <f aca="false">IF(OR(A371="",D371=""),"",IF(COUNTIFS($A$5:$A$504,A371,$D$5:$D$504,"&lt;"&amp;D371)=0,"",D371-_xlfn.MAXIFS($D$5:$D$504,$A$5:$A$504,A371,$D$5:$D$504,"&lt;"&amp;D371)))</f>
        <v/>
      </c>
      <c r="H371" s="17" t="str">
        <f aca="false">IF(OR(G371="",E371="",E371=0),"",G371/E371)</f>
        <v/>
      </c>
      <c r="I371" s="18" t="str">
        <f aca="false">IF(G371="","",E371)</f>
        <v/>
      </c>
    </row>
    <row r="372" customFormat="false" ht="15" hidden="false" customHeight="false" outlineLevel="0" collapsed="false">
      <c r="A372" s="19"/>
      <c r="B372" s="20"/>
      <c r="C372" s="19"/>
      <c r="D372" s="21"/>
      <c r="E372" s="22"/>
      <c r="F372" s="19"/>
      <c r="G372" s="16" t="str">
        <f aca="false">IF(OR(A372="",D372=""),"",IF(COUNTIFS($A$5:$A$504,A372,$D$5:$D$504,"&lt;"&amp;D372)=0,"",D372-_xlfn.MAXIFS($D$5:$D$504,$A$5:$A$504,A372,$D$5:$D$504,"&lt;"&amp;D372)))</f>
        <v/>
      </c>
      <c r="H372" s="17" t="str">
        <f aca="false">IF(OR(G372="",E372="",E372=0),"",G372/E372)</f>
        <v/>
      </c>
      <c r="I372" s="18" t="str">
        <f aca="false">IF(G372="","",E372)</f>
        <v/>
      </c>
    </row>
    <row r="373" customFormat="false" ht="15" hidden="false" customHeight="false" outlineLevel="0" collapsed="false">
      <c r="A373" s="19"/>
      <c r="B373" s="20"/>
      <c r="C373" s="19"/>
      <c r="D373" s="21"/>
      <c r="E373" s="22"/>
      <c r="F373" s="19"/>
      <c r="G373" s="16" t="str">
        <f aca="false">IF(OR(A373="",D373=""),"",IF(COUNTIFS($A$5:$A$504,A373,$D$5:$D$504,"&lt;"&amp;D373)=0,"",D373-_xlfn.MAXIFS($D$5:$D$504,$A$5:$A$504,A373,$D$5:$D$504,"&lt;"&amp;D373)))</f>
        <v/>
      </c>
      <c r="H373" s="17" t="str">
        <f aca="false">IF(OR(G373="",E373="",E373=0),"",G373/E373)</f>
        <v/>
      </c>
      <c r="I373" s="18" t="str">
        <f aca="false">IF(G373="","",E373)</f>
        <v/>
      </c>
    </row>
    <row r="374" customFormat="false" ht="15" hidden="false" customHeight="false" outlineLevel="0" collapsed="false">
      <c r="A374" s="19"/>
      <c r="B374" s="20"/>
      <c r="C374" s="19"/>
      <c r="D374" s="21"/>
      <c r="E374" s="22"/>
      <c r="F374" s="19"/>
      <c r="G374" s="16" t="str">
        <f aca="false">IF(OR(A374="",D374=""),"",IF(COUNTIFS($A$5:$A$504,A374,$D$5:$D$504,"&lt;"&amp;D374)=0,"",D374-_xlfn.MAXIFS($D$5:$D$504,$A$5:$A$504,A374,$D$5:$D$504,"&lt;"&amp;D374)))</f>
        <v/>
      </c>
      <c r="H374" s="17" t="str">
        <f aca="false">IF(OR(G374="",E374="",E374=0),"",G374/E374)</f>
        <v/>
      </c>
      <c r="I374" s="18" t="str">
        <f aca="false">IF(G374="","",E374)</f>
        <v/>
      </c>
    </row>
    <row r="375" customFormat="false" ht="15" hidden="false" customHeight="false" outlineLevel="0" collapsed="false">
      <c r="A375" s="19"/>
      <c r="B375" s="20"/>
      <c r="C375" s="19"/>
      <c r="D375" s="21"/>
      <c r="E375" s="22"/>
      <c r="F375" s="19"/>
      <c r="G375" s="16" t="str">
        <f aca="false">IF(OR(A375="",D375=""),"",IF(COUNTIFS($A$5:$A$504,A375,$D$5:$D$504,"&lt;"&amp;D375)=0,"",D375-_xlfn.MAXIFS($D$5:$D$504,$A$5:$A$504,A375,$D$5:$D$504,"&lt;"&amp;D375)))</f>
        <v/>
      </c>
      <c r="H375" s="17" t="str">
        <f aca="false">IF(OR(G375="",E375="",E375=0),"",G375/E375)</f>
        <v/>
      </c>
      <c r="I375" s="18" t="str">
        <f aca="false">IF(G375="","",E375)</f>
        <v/>
      </c>
    </row>
    <row r="376" customFormat="false" ht="15" hidden="false" customHeight="false" outlineLevel="0" collapsed="false">
      <c r="A376" s="19"/>
      <c r="B376" s="20"/>
      <c r="C376" s="19"/>
      <c r="D376" s="21"/>
      <c r="E376" s="22"/>
      <c r="F376" s="19"/>
      <c r="G376" s="16" t="str">
        <f aca="false">IF(OR(A376="",D376=""),"",IF(COUNTIFS($A$5:$A$504,A376,$D$5:$D$504,"&lt;"&amp;D376)=0,"",D376-_xlfn.MAXIFS($D$5:$D$504,$A$5:$A$504,A376,$D$5:$D$504,"&lt;"&amp;D376)))</f>
        <v/>
      </c>
      <c r="H376" s="17" t="str">
        <f aca="false">IF(OR(G376="",E376="",E376=0),"",G376/E376)</f>
        <v/>
      </c>
      <c r="I376" s="18" t="str">
        <f aca="false">IF(G376="","",E376)</f>
        <v/>
      </c>
    </row>
    <row r="377" customFormat="false" ht="15" hidden="false" customHeight="false" outlineLevel="0" collapsed="false">
      <c r="A377" s="19"/>
      <c r="B377" s="20"/>
      <c r="C377" s="19"/>
      <c r="D377" s="21"/>
      <c r="E377" s="22"/>
      <c r="F377" s="19"/>
      <c r="G377" s="16" t="str">
        <f aca="false">IF(OR(A377="",D377=""),"",IF(COUNTIFS($A$5:$A$504,A377,$D$5:$D$504,"&lt;"&amp;D377)=0,"",D377-_xlfn.MAXIFS($D$5:$D$504,$A$5:$A$504,A377,$D$5:$D$504,"&lt;"&amp;D377)))</f>
        <v/>
      </c>
      <c r="H377" s="17" t="str">
        <f aca="false">IF(OR(G377="",E377="",E377=0),"",G377/E377)</f>
        <v/>
      </c>
      <c r="I377" s="18" t="str">
        <f aca="false">IF(G377="","",E377)</f>
        <v/>
      </c>
    </row>
    <row r="378" customFormat="false" ht="15" hidden="false" customHeight="false" outlineLevel="0" collapsed="false">
      <c r="A378" s="19"/>
      <c r="B378" s="20"/>
      <c r="C378" s="19"/>
      <c r="D378" s="21"/>
      <c r="E378" s="22"/>
      <c r="F378" s="19"/>
      <c r="G378" s="16" t="str">
        <f aca="false">IF(OR(A378="",D378=""),"",IF(COUNTIFS($A$5:$A$504,A378,$D$5:$D$504,"&lt;"&amp;D378)=0,"",D378-_xlfn.MAXIFS($D$5:$D$504,$A$5:$A$504,A378,$D$5:$D$504,"&lt;"&amp;D378)))</f>
        <v/>
      </c>
      <c r="H378" s="17" t="str">
        <f aca="false">IF(OR(G378="",E378="",E378=0),"",G378/E378)</f>
        <v/>
      </c>
      <c r="I378" s="18" t="str">
        <f aca="false">IF(G378="","",E378)</f>
        <v/>
      </c>
    </row>
    <row r="379" customFormat="false" ht="15" hidden="false" customHeight="false" outlineLevel="0" collapsed="false">
      <c r="A379" s="19"/>
      <c r="B379" s="20"/>
      <c r="C379" s="19"/>
      <c r="D379" s="21"/>
      <c r="E379" s="22"/>
      <c r="F379" s="19"/>
      <c r="G379" s="16" t="str">
        <f aca="false">IF(OR(A379="",D379=""),"",IF(COUNTIFS($A$5:$A$504,A379,$D$5:$D$504,"&lt;"&amp;D379)=0,"",D379-_xlfn.MAXIFS($D$5:$D$504,$A$5:$A$504,A379,$D$5:$D$504,"&lt;"&amp;D379)))</f>
        <v/>
      </c>
      <c r="H379" s="17" t="str">
        <f aca="false">IF(OR(G379="",E379="",E379=0),"",G379/E379)</f>
        <v/>
      </c>
      <c r="I379" s="18" t="str">
        <f aca="false">IF(G379="","",E379)</f>
        <v/>
      </c>
    </row>
    <row r="380" customFormat="false" ht="15" hidden="false" customHeight="false" outlineLevel="0" collapsed="false">
      <c r="A380" s="19"/>
      <c r="B380" s="20"/>
      <c r="C380" s="19"/>
      <c r="D380" s="21"/>
      <c r="E380" s="22"/>
      <c r="F380" s="19"/>
      <c r="G380" s="16" t="str">
        <f aca="false">IF(OR(A380="",D380=""),"",IF(COUNTIFS($A$5:$A$504,A380,$D$5:$D$504,"&lt;"&amp;D380)=0,"",D380-_xlfn.MAXIFS($D$5:$D$504,$A$5:$A$504,A380,$D$5:$D$504,"&lt;"&amp;D380)))</f>
        <v/>
      </c>
      <c r="H380" s="17" t="str">
        <f aca="false">IF(OR(G380="",E380="",E380=0),"",G380/E380)</f>
        <v/>
      </c>
      <c r="I380" s="18" t="str">
        <f aca="false">IF(G380="","",E380)</f>
        <v/>
      </c>
    </row>
    <row r="381" customFormat="false" ht="15" hidden="false" customHeight="false" outlineLevel="0" collapsed="false">
      <c r="A381" s="19"/>
      <c r="B381" s="20"/>
      <c r="C381" s="19"/>
      <c r="D381" s="21"/>
      <c r="E381" s="22"/>
      <c r="F381" s="19"/>
      <c r="G381" s="16" t="str">
        <f aca="false">IF(OR(A381="",D381=""),"",IF(COUNTIFS($A$5:$A$504,A381,$D$5:$D$504,"&lt;"&amp;D381)=0,"",D381-_xlfn.MAXIFS($D$5:$D$504,$A$5:$A$504,A381,$D$5:$D$504,"&lt;"&amp;D381)))</f>
        <v/>
      </c>
      <c r="H381" s="17" t="str">
        <f aca="false">IF(OR(G381="",E381="",E381=0),"",G381/E381)</f>
        <v/>
      </c>
      <c r="I381" s="18" t="str">
        <f aca="false">IF(G381="","",E381)</f>
        <v/>
      </c>
    </row>
    <row r="382" customFormat="false" ht="15" hidden="false" customHeight="false" outlineLevel="0" collapsed="false">
      <c r="A382" s="19"/>
      <c r="B382" s="20"/>
      <c r="C382" s="19"/>
      <c r="D382" s="21"/>
      <c r="E382" s="22"/>
      <c r="F382" s="19"/>
      <c r="G382" s="16" t="str">
        <f aca="false">IF(OR(A382="",D382=""),"",IF(COUNTIFS($A$5:$A$504,A382,$D$5:$D$504,"&lt;"&amp;D382)=0,"",D382-_xlfn.MAXIFS($D$5:$D$504,$A$5:$A$504,A382,$D$5:$D$504,"&lt;"&amp;D382)))</f>
        <v/>
      </c>
      <c r="H382" s="17" t="str">
        <f aca="false">IF(OR(G382="",E382="",E382=0),"",G382/E382)</f>
        <v/>
      </c>
      <c r="I382" s="18" t="str">
        <f aca="false">IF(G382="","",E382)</f>
        <v/>
      </c>
    </row>
    <row r="383" customFormat="false" ht="15" hidden="false" customHeight="false" outlineLevel="0" collapsed="false">
      <c r="A383" s="19"/>
      <c r="B383" s="20"/>
      <c r="C383" s="19"/>
      <c r="D383" s="21"/>
      <c r="E383" s="22"/>
      <c r="F383" s="19"/>
      <c r="G383" s="16" t="str">
        <f aca="false">IF(OR(A383="",D383=""),"",IF(COUNTIFS($A$5:$A$504,A383,$D$5:$D$504,"&lt;"&amp;D383)=0,"",D383-_xlfn.MAXIFS($D$5:$D$504,$A$5:$A$504,A383,$D$5:$D$504,"&lt;"&amp;D383)))</f>
        <v/>
      </c>
      <c r="H383" s="17" t="str">
        <f aca="false">IF(OR(G383="",E383="",E383=0),"",G383/E383)</f>
        <v/>
      </c>
      <c r="I383" s="18" t="str">
        <f aca="false">IF(G383="","",E383)</f>
        <v/>
      </c>
    </row>
    <row r="384" customFormat="false" ht="15" hidden="false" customHeight="false" outlineLevel="0" collapsed="false">
      <c r="A384" s="19"/>
      <c r="B384" s="20"/>
      <c r="C384" s="19"/>
      <c r="D384" s="21"/>
      <c r="E384" s="22"/>
      <c r="F384" s="19"/>
      <c r="G384" s="16" t="str">
        <f aca="false">IF(OR(A384="",D384=""),"",IF(COUNTIFS($A$5:$A$504,A384,$D$5:$D$504,"&lt;"&amp;D384)=0,"",D384-_xlfn.MAXIFS($D$5:$D$504,$A$5:$A$504,A384,$D$5:$D$504,"&lt;"&amp;D384)))</f>
        <v/>
      </c>
      <c r="H384" s="17" t="str">
        <f aca="false">IF(OR(G384="",E384="",E384=0),"",G384/E384)</f>
        <v/>
      </c>
      <c r="I384" s="18" t="str">
        <f aca="false">IF(G384="","",E384)</f>
        <v/>
      </c>
    </row>
    <row r="385" customFormat="false" ht="15" hidden="false" customHeight="false" outlineLevel="0" collapsed="false">
      <c r="A385" s="19"/>
      <c r="B385" s="20"/>
      <c r="C385" s="19"/>
      <c r="D385" s="21"/>
      <c r="E385" s="22"/>
      <c r="F385" s="19"/>
      <c r="G385" s="16" t="str">
        <f aca="false">IF(OR(A385="",D385=""),"",IF(COUNTIFS($A$5:$A$504,A385,$D$5:$D$504,"&lt;"&amp;D385)=0,"",D385-_xlfn.MAXIFS($D$5:$D$504,$A$5:$A$504,A385,$D$5:$D$504,"&lt;"&amp;D385)))</f>
        <v/>
      </c>
      <c r="H385" s="17" t="str">
        <f aca="false">IF(OR(G385="",E385="",E385=0),"",G385/E385)</f>
        <v/>
      </c>
      <c r="I385" s="18" t="str">
        <f aca="false">IF(G385="","",E385)</f>
        <v/>
      </c>
    </row>
    <row r="386" customFormat="false" ht="15" hidden="false" customHeight="false" outlineLevel="0" collapsed="false">
      <c r="A386" s="19"/>
      <c r="B386" s="20"/>
      <c r="C386" s="19"/>
      <c r="D386" s="21"/>
      <c r="E386" s="22"/>
      <c r="F386" s="19"/>
      <c r="G386" s="16" t="str">
        <f aca="false">IF(OR(A386="",D386=""),"",IF(COUNTIFS($A$5:$A$504,A386,$D$5:$D$504,"&lt;"&amp;D386)=0,"",D386-_xlfn.MAXIFS($D$5:$D$504,$A$5:$A$504,A386,$D$5:$D$504,"&lt;"&amp;D386)))</f>
        <v/>
      </c>
      <c r="H386" s="17" t="str">
        <f aca="false">IF(OR(G386="",E386="",E386=0),"",G386/E386)</f>
        <v/>
      </c>
      <c r="I386" s="18" t="str">
        <f aca="false">IF(G386="","",E386)</f>
        <v/>
      </c>
    </row>
    <row r="387" customFormat="false" ht="15" hidden="false" customHeight="false" outlineLevel="0" collapsed="false">
      <c r="A387" s="19"/>
      <c r="B387" s="20"/>
      <c r="C387" s="19"/>
      <c r="D387" s="21"/>
      <c r="E387" s="22"/>
      <c r="F387" s="19"/>
      <c r="G387" s="16" t="str">
        <f aca="false">IF(OR(A387="",D387=""),"",IF(COUNTIFS($A$5:$A$504,A387,$D$5:$D$504,"&lt;"&amp;D387)=0,"",D387-_xlfn.MAXIFS($D$5:$D$504,$A$5:$A$504,A387,$D$5:$D$504,"&lt;"&amp;D387)))</f>
        <v/>
      </c>
      <c r="H387" s="17" t="str">
        <f aca="false">IF(OR(G387="",E387="",E387=0),"",G387/E387)</f>
        <v/>
      </c>
      <c r="I387" s="18" t="str">
        <f aca="false">IF(G387="","",E387)</f>
        <v/>
      </c>
    </row>
    <row r="388" customFormat="false" ht="15" hidden="false" customHeight="false" outlineLevel="0" collapsed="false">
      <c r="A388" s="19"/>
      <c r="B388" s="20"/>
      <c r="C388" s="19"/>
      <c r="D388" s="21"/>
      <c r="E388" s="22"/>
      <c r="F388" s="19"/>
      <c r="G388" s="16" t="str">
        <f aca="false">IF(OR(A388="",D388=""),"",IF(COUNTIFS($A$5:$A$504,A388,$D$5:$D$504,"&lt;"&amp;D388)=0,"",D388-_xlfn.MAXIFS($D$5:$D$504,$A$5:$A$504,A388,$D$5:$D$504,"&lt;"&amp;D388)))</f>
        <v/>
      </c>
      <c r="H388" s="17" t="str">
        <f aca="false">IF(OR(G388="",E388="",E388=0),"",G388/E388)</f>
        <v/>
      </c>
      <c r="I388" s="18" t="str">
        <f aca="false">IF(G388="","",E388)</f>
        <v/>
      </c>
    </row>
    <row r="389" customFormat="false" ht="15" hidden="false" customHeight="false" outlineLevel="0" collapsed="false">
      <c r="A389" s="19"/>
      <c r="B389" s="20"/>
      <c r="C389" s="19"/>
      <c r="D389" s="21"/>
      <c r="E389" s="22"/>
      <c r="F389" s="19"/>
      <c r="G389" s="16" t="str">
        <f aca="false">IF(OR(A389="",D389=""),"",IF(COUNTIFS($A$5:$A$504,A389,$D$5:$D$504,"&lt;"&amp;D389)=0,"",D389-_xlfn.MAXIFS($D$5:$D$504,$A$5:$A$504,A389,$D$5:$D$504,"&lt;"&amp;D389)))</f>
        <v/>
      </c>
      <c r="H389" s="17" t="str">
        <f aca="false">IF(OR(G389="",E389="",E389=0),"",G389/E389)</f>
        <v/>
      </c>
      <c r="I389" s="18" t="str">
        <f aca="false">IF(G389="","",E389)</f>
        <v/>
      </c>
    </row>
    <row r="390" customFormat="false" ht="15" hidden="false" customHeight="false" outlineLevel="0" collapsed="false">
      <c r="A390" s="19"/>
      <c r="B390" s="20"/>
      <c r="C390" s="19"/>
      <c r="D390" s="21"/>
      <c r="E390" s="22"/>
      <c r="F390" s="19"/>
      <c r="G390" s="16" t="str">
        <f aca="false">IF(OR(A390="",D390=""),"",IF(COUNTIFS($A$5:$A$504,A390,$D$5:$D$504,"&lt;"&amp;D390)=0,"",D390-_xlfn.MAXIFS($D$5:$D$504,$A$5:$A$504,A390,$D$5:$D$504,"&lt;"&amp;D390)))</f>
        <v/>
      </c>
      <c r="H390" s="17" t="str">
        <f aca="false">IF(OR(G390="",E390="",E390=0),"",G390/E390)</f>
        <v/>
      </c>
      <c r="I390" s="18" t="str">
        <f aca="false">IF(G390="","",E390)</f>
        <v/>
      </c>
    </row>
    <row r="391" customFormat="false" ht="15" hidden="false" customHeight="false" outlineLevel="0" collapsed="false">
      <c r="A391" s="19"/>
      <c r="B391" s="20"/>
      <c r="C391" s="19"/>
      <c r="D391" s="21"/>
      <c r="E391" s="22"/>
      <c r="F391" s="19"/>
      <c r="G391" s="16" t="str">
        <f aca="false">IF(OR(A391="",D391=""),"",IF(COUNTIFS($A$5:$A$504,A391,$D$5:$D$504,"&lt;"&amp;D391)=0,"",D391-_xlfn.MAXIFS($D$5:$D$504,$A$5:$A$504,A391,$D$5:$D$504,"&lt;"&amp;D391)))</f>
        <v/>
      </c>
      <c r="H391" s="17" t="str">
        <f aca="false">IF(OR(G391="",E391="",E391=0),"",G391/E391)</f>
        <v/>
      </c>
      <c r="I391" s="18" t="str">
        <f aca="false">IF(G391="","",E391)</f>
        <v/>
      </c>
    </row>
    <row r="392" customFormat="false" ht="15" hidden="false" customHeight="false" outlineLevel="0" collapsed="false">
      <c r="A392" s="19"/>
      <c r="B392" s="20"/>
      <c r="C392" s="19"/>
      <c r="D392" s="21"/>
      <c r="E392" s="22"/>
      <c r="F392" s="19"/>
      <c r="G392" s="16" t="str">
        <f aca="false">IF(OR(A392="",D392=""),"",IF(COUNTIFS($A$5:$A$504,A392,$D$5:$D$504,"&lt;"&amp;D392)=0,"",D392-_xlfn.MAXIFS($D$5:$D$504,$A$5:$A$504,A392,$D$5:$D$504,"&lt;"&amp;D392)))</f>
        <v/>
      </c>
      <c r="H392" s="17" t="str">
        <f aca="false">IF(OR(G392="",E392="",E392=0),"",G392/E392)</f>
        <v/>
      </c>
      <c r="I392" s="18" t="str">
        <f aca="false">IF(G392="","",E392)</f>
        <v/>
      </c>
    </row>
    <row r="393" customFormat="false" ht="15" hidden="false" customHeight="false" outlineLevel="0" collapsed="false">
      <c r="A393" s="19"/>
      <c r="B393" s="20"/>
      <c r="C393" s="19"/>
      <c r="D393" s="21"/>
      <c r="E393" s="22"/>
      <c r="F393" s="19"/>
      <c r="G393" s="16" t="str">
        <f aca="false">IF(OR(A393="",D393=""),"",IF(COUNTIFS($A$5:$A$504,A393,$D$5:$D$504,"&lt;"&amp;D393)=0,"",D393-_xlfn.MAXIFS($D$5:$D$504,$A$5:$A$504,A393,$D$5:$D$504,"&lt;"&amp;D393)))</f>
        <v/>
      </c>
      <c r="H393" s="17" t="str">
        <f aca="false">IF(OR(G393="",E393="",E393=0),"",G393/E393)</f>
        <v/>
      </c>
      <c r="I393" s="18" t="str">
        <f aca="false">IF(G393="","",E393)</f>
        <v/>
      </c>
    </row>
    <row r="394" customFormat="false" ht="15" hidden="false" customHeight="false" outlineLevel="0" collapsed="false">
      <c r="A394" s="19"/>
      <c r="B394" s="20"/>
      <c r="C394" s="19"/>
      <c r="D394" s="21"/>
      <c r="E394" s="22"/>
      <c r="F394" s="19"/>
      <c r="G394" s="16" t="str">
        <f aca="false">IF(OR(A394="",D394=""),"",IF(COUNTIFS($A$5:$A$504,A394,$D$5:$D$504,"&lt;"&amp;D394)=0,"",D394-_xlfn.MAXIFS($D$5:$D$504,$A$5:$A$504,A394,$D$5:$D$504,"&lt;"&amp;D394)))</f>
        <v/>
      </c>
      <c r="H394" s="17" t="str">
        <f aca="false">IF(OR(G394="",E394="",E394=0),"",G394/E394)</f>
        <v/>
      </c>
      <c r="I394" s="18" t="str">
        <f aca="false">IF(G394="","",E394)</f>
        <v/>
      </c>
    </row>
    <row r="395" customFormat="false" ht="15" hidden="false" customHeight="false" outlineLevel="0" collapsed="false">
      <c r="A395" s="19"/>
      <c r="B395" s="20"/>
      <c r="C395" s="19"/>
      <c r="D395" s="21"/>
      <c r="E395" s="22"/>
      <c r="F395" s="19"/>
      <c r="G395" s="16" t="str">
        <f aca="false">IF(OR(A395="",D395=""),"",IF(COUNTIFS($A$5:$A$504,A395,$D$5:$D$504,"&lt;"&amp;D395)=0,"",D395-_xlfn.MAXIFS($D$5:$D$504,$A$5:$A$504,A395,$D$5:$D$504,"&lt;"&amp;D395)))</f>
        <v/>
      </c>
      <c r="H395" s="17" t="str">
        <f aca="false">IF(OR(G395="",E395="",E395=0),"",G395/E395)</f>
        <v/>
      </c>
      <c r="I395" s="18" t="str">
        <f aca="false">IF(G395="","",E395)</f>
        <v/>
      </c>
    </row>
    <row r="396" customFormat="false" ht="15" hidden="false" customHeight="false" outlineLevel="0" collapsed="false">
      <c r="A396" s="19"/>
      <c r="B396" s="20"/>
      <c r="C396" s="19"/>
      <c r="D396" s="21"/>
      <c r="E396" s="22"/>
      <c r="F396" s="19"/>
      <c r="G396" s="16" t="str">
        <f aca="false">IF(OR(A396="",D396=""),"",IF(COUNTIFS($A$5:$A$504,A396,$D$5:$D$504,"&lt;"&amp;D396)=0,"",D396-_xlfn.MAXIFS($D$5:$D$504,$A$5:$A$504,A396,$D$5:$D$504,"&lt;"&amp;D396)))</f>
        <v/>
      </c>
      <c r="H396" s="17" t="str">
        <f aca="false">IF(OR(G396="",E396="",E396=0),"",G396/E396)</f>
        <v/>
      </c>
      <c r="I396" s="18" t="str">
        <f aca="false">IF(G396="","",E396)</f>
        <v/>
      </c>
    </row>
    <row r="397" customFormat="false" ht="15" hidden="false" customHeight="false" outlineLevel="0" collapsed="false">
      <c r="A397" s="19"/>
      <c r="B397" s="20"/>
      <c r="C397" s="19"/>
      <c r="D397" s="21"/>
      <c r="E397" s="22"/>
      <c r="F397" s="19"/>
      <c r="G397" s="16" t="str">
        <f aca="false">IF(OR(A397="",D397=""),"",IF(COUNTIFS($A$5:$A$504,A397,$D$5:$D$504,"&lt;"&amp;D397)=0,"",D397-_xlfn.MAXIFS($D$5:$D$504,$A$5:$A$504,A397,$D$5:$D$504,"&lt;"&amp;D397)))</f>
        <v/>
      </c>
      <c r="H397" s="17" t="str">
        <f aca="false">IF(OR(G397="",E397="",E397=0),"",G397/E397)</f>
        <v/>
      </c>
      <c r="I397" s="18" t="str">
        <f aca="false">IF(G397="","",E397)</f>
        <v/>
      </c>
    </row>
    <row r="398" customFormat="false" ht="15" hidden="false" customHeight="false" outlineLevel="0" collapsed="false">
      <c r="A398" s="19"/>
      <c r="B398" s="20"/>
      <c r="C398" s="19"/>
      <c r="D398" s="21"/>
      <c r="E398" s="22"/>
      <c r="F398" s="19"/>
      <c r="G398" s="16" t="str">
        <f aca="false">IF(OR(A398="",D398=""),"",IF(COUNTIFS($A$5:$A$504,A398,$D$5:$D$504,"&lt;"&amp;D398)=0,"",D398-_xlfn.MAXIFS($D$5:$D$504,$A$5:$A$504,A398,$D$5:$D$504,"&lt;"&amp;D398)))</f>
        <v/>
      </c>
      <c r="H398" s="17" t="str">
        <f aca="false">IF(OR(G398="",E398="",E398=0),"",G398/E398)</f>
        <v/>
      </c>
      <c r="I398" s="18" t="str">
        <f aca="false">IF(G398="","",E398)</f>
        <v/>
      </c>
    </row>
    <row r="399" customFormat="false" ht="15" hidden="false" customHeight="false" outlineLevel="0" collapsed="false">
      <c r="A399" s="19"/>
      <c r="B399" s="20"/>
      <c r="C399" s="19"/>
      <c r="D399" s="21"/>
      <c r="E399" s="22"/>
      <c r="F399" s="19"/>
      <c r="G399" s="16" t="str">
        <f aca="false">IF(OR(A399="",D399=""),"",IF(COUNTIFS($A$5:$A$504,A399,$D$5:$D$504,"&lt;"&amp;D399)=0,"",D399-_xlfn.MAXIFS($D$5:$D$504,$A$5:$A$504,A399,$D$5:$D$504,"&lt;"&amp;D399)))</f>
        <v/>
      </c>
      <c r="H399" s="17" t="str">
        <f aca="false">IF(OR(G399="",E399="",E399=0),"",G399/E399)</f>
        <v/>
      </c>
      <c r="I399" s="18" t="str">
        <f aca="false">IF(G399="","",E399)</f>
        <v/>
      </c>
    </row>
    <row r="400" customFormat="false" ht="15" hidden="false" customHeight="false" outlineLevel="0" collapsed="false">
      <c r="A400" s="19"/>
      <c r="B400" s="20"/>
      <c r="C400" s="19"/>
      <c r="D400" s="21"/>
      <c r="E400" s="22"/>
      <c r="F400" s="19"/>
      <c r="G400" s="16" t="str">
        <f aca="false">IF(OR(A400="",D400=""),"",IF(COUNTIFS($A$5:$A$504,A400,$D$5:$D$504,"&lt;"&amp;D400)=0,"",D400-_xlfn.MAXIFS($D$5:$D$504,$A$5:$A$504,A400,$D$5:$D$504,"&lt;"&amp;D400)))</f>
        <v/>
      </c>
      <c r="H400" s="17" t="str">
        <f aca="false">IF(OR(G400="",E400="",E400=0),"",G400/E400)</f>
        <v/>
      </c>
      <c r="I400" s="18" t="str">
        <f aca="false">IF(G400="","",E400)</f>
        <v/>
      </c>
    </row>
    <row r="401" customFormat="false" ht="15" hidden="false" customHeight="false" outlineLevel="0" collapsed="false">
      <c r="A401" s="19"/>
      <c r="B401" s="20"/>
      <c r="C401" s="19"/>
      <c r="D401" s="21"/>
      <c r="E401" s="22"/>
      <c r="F401" s="19"/>
      <c r="G401" s="16" t="str">
        <f aca="false">IF(OR(A401="",D401=""),"",IF(COUNTIFS($A$5:$A$504,A401,$D$5:$D$504,"&lt;"&amp;D401)=0,"",D401-_xlfn.MAXIFS($D$5:$D$504,$A$5:$A$504,A401,$D$5:$D$504,"&lt;"&amp;D401)))</f>
        <v/>
      </c>
      <c r="H401" s="17" t="str">
        <f aca="false">IF(OR(G401="",E401="",E401=0),"",G401/E401)</f>
        <v/>
      </c>
      <c r="I401" s="18" t="str">
        <f aca="false">IF(G401="","",E401)</f>
        <v/>
      </c>
    </row>
    <row r="402" customFormat="false" ht="15" hidden="false" customHeight="false" outlineLevel="0" collapsed="false">
      <c r="A402" s="19"/>
      <c r="B402" s="20"/>
      <c r="C402" s="19"/>
      <c r="D402" s="21"/>
      <c r="E402" s="22"/>
      <c r="F402" s="19"/>
      <c r="G402" s="16" t="str">
        <f aca="false">IF(OR(A402="",D402=""),"",IF(COUNTIFS($A$5:$A$504,A402,$D$5:$D$504,"&lt;"&amp;D402)=0,"",D402-_xlfn.MAXIFS($D$5:$D$504,$A$5:$A$504,A402,$D$5:$D$504,"&lt;"&amp;D402)))</f>
        <v/>
      </c>
      <c r="H402" s="17" t="str">
        <f aca="false">IF(OR(G402="",E402="",E402=0),"",G402/E402)</f>
        <v/>
      </c>
      <c r="I402" s="18" t="str">
        <f aca="false">IF(G402="","",E402)</f>
        <v/>
      </c>
    </row>
    <row r="403" customFormat="false" ht="15" hidden="false" customHeight="false" outlineLevel="0" collapsed="false">
      <c r="A403" s="19"/>
      <c r="B403" s="20"/>
      <c r="C403" s="19"/>
      <c r="D403" s="21"/>
      <c r="E403" s="22"/>
      <c r="F403" s="19"/>
      <c r="G403" s="16" t="str">
        <f aca="false">IF(OR(A403="",D403=""),"",IF(COUNTIFS($A$5:$A$504,A403,$D$5:$D$504,"&lt;"&amp;D403)=0,"",D403-_xlfn.MAXIFS($D$5:$D$504,$A$5:$A$504,A403,$D$5:$D$504,"&lt;"&amp;D403)))</f>
        <v/>
      </c>
      <c r="H403" s="17" t="str">
        <f aca="false">IF(OR(G403="",E403="",E403=0),"",G403/E403)</f>
        <v/>
      </c>
      <c r="I403" s="18" t="str">
        <f aca="false">IF(G403="","",E403)</f>
        <v/>
      </c>
    </row>
    <row r="404" customFormat="false" ht="15" hidden="false" customHeight="false" outlineLevel="0" collapsed="false">
      <c r="A404" s="19"/>
      <c r="B404" s="20"/>
      <c r="C404" s="19"/>
      <c r="D404" s="21"/>
      <c r="E404" s="22"/>
      <c r="F404" s="19"/>
      <c r="G404" s="16" t="str">
        <f aca="false">IF(OR(A404="",D404=""),"",IF(COUNTIFS($A$5:$A$504,A404,$D$5:$D$504,"&lt;"&amp;D404)=0,"",D404-_xlfn.MAXIFS($D$5:$D$504,$A$5:$A$504,A404,$D$5:$D$504,"&lt;"&amp;D404)))</f>
        <v/>
      </c>
      <c r="H404" s="17" t="str">
        <f aca="false">IF(OR(G404="",E404="",E404=0),"",G404/E404)</f>
        <v/>
      </c>
      <c r="I404" s="18" t="str">
        <f aca="false">IF(G404="","",E404)</f>
        <v/>
      </c>
    </row>
    <row r="405" customFormat="false" ht="15" hidden="false" customHeight="false" outlineLevel="0" collapsed="false">
      <c r="A405" s="19"/>
      <c r="B405" s="20"/>
      <c r="C405" s="19"/>
      <c r="D405" s="21"/>
      <c r="E405" s="22"/>
      <c r="F405" s="19"/>
      <c r="G405" s="16" t="str">
        <f aca="false">IF(OR(A405="",D405=""),"",IF(COUNTIFS($A$5:$A$504,A405,$D$5:$D$504,"&lt;"&amp;D405)=0,"",D405-_xlfn.MAXIFS($D$5:$D$504,$A$5:$A$504,A405,$D$5:$D$504,"&lt;"&amp;D405)))</f>
        <v/>
      </c>
      <c r="H405" s="17" t="str">
        <f aca="false">IF(OR(G405="",E405="",E405=0),"",G405/E405)</f>
        <v/>
      </c>
      <c r="I405" s="18" t="str">
        <f aca="false">IF(G405="","",E405)</f>
        <v/>
      </c>
    </row>
    <row r="406" customFormat="false" ht="15" hidden="false" customHeight="false" outlineLevel="0" collapsed="false">
      <c r="A406" s="19"/>
      <c r="B406" s="20"/>
      <c r="C406" s="19"/>
      <c r="D406" s="21"/>
      <c r="E406" s="22"/>
      <c r="F406" s="19"/>
      <c r="G406" s="16" t="str">
        <f aca="false">IF(OR(A406="",D406=""),"",IF(COUNTIFS($A$5:$A$504,A406,$D$5:$D$504,"&lt;"&amp;D406)=0,"",D406-_xlfn.MAXIFS($D$5:$D$504,$A$5:$A$504,A406,$D$5:$D$504,"&lt;"&amp;D406)))</f>
        <v/>
      </c>
      <c r="H406" s="17" t="str">
        <f aca="false">IF(OR(G406="",E406="",E406=0),"",G406/E406)</f>
        <v/>
      </c>
      <c r="I406" s="18" t="str">
        <f aca="false">IF(G406="","",E406)</f>
        <v/>
      </c>
    </row>
    <row r="407" customFormat="false" ht="15" hidden="false" customHeight="false" outlineLevel="0" collapsed="false">
      <c r="A407" s="19"/>
      <c r="B407" s="20"/>
      <c r="C407" s="19"/>
      <c r="D407" s="21"/>
      <c r="E407" s="22"/>
      <c r="F407" s="19"/>
      <c r="G407" s="16" t="str">
        <f aca="false">IF(OR(A407="",D407=""),"",IF(COUNTIFS($A$5:$A$504,A407,$D$5:$D$504,"&lt;"&amp;D407)=0,"",D407-_xlfn.MAXIFS($D$5:$D$504,$A$5:$A$504,A407,$D$5:$D$504,"&lt;"&amp;D407)))</f>
        <v/>
      </c>
      <c r="H407" s="17" t="str">
        <f aca="false">IF(OR(G407="",E407="",E407=0),"",G407/E407)</f>
        <v/>
      </c>
      <c r="I407" s="18" t="str">
        <f aca="false">IF(G407="","",E407)</f>
        <v/>
      </c>
    </row>
    <row r="408" customFormat="false" ht="15" hidden="false" customHeight="false" outlineLevel="0" collapsed="false">
      <c r="A408" s="19"/>
      <c r="B408" s="20"/>
      <c r="C408" s="19"/>
      <c r="D408" s="21"/>
      <c r="E408" s="22"/>
      <c r="F408" s="19"/>
      <c r="G408" s="16" t="str">
        <f aca="false">IF(OR(A408="",D408=""),"",IF(COUNTIFS($A$5:$A$504,A408,$D$5:$D$504,"&lt;"&amp;D408)=0,"",D408-_xlfn.MAXIFS($D$5:$D$504,$A$5:$A$504,A408,$D$5:$D$504,"&lt;"&amp;D408)))</f>
        <v/>
      </c>
      <c r="H408" s="17" t="str">
        <f aca="false">IF(OR(G408="",E408="",E408=0),"",G408/E408)</f>
        <v/>
      </c>
      <c r="I408" s="18" t="str">
        <f aca="false">IF(G408="","",E408)</f>
        <v/>
      </c>
    </row>
    <row r="409" customFormat="false" ht="15" hidden="false" customHeight="false" outlineLevel="0" collapsed="false">
      <c r="A409" s="19"/>
      <c r="B409" s="20"/>
      <c r="C409" s="19"/>
      <c r="D409" s="21"/>
      <c r="E409" s="22"/>
      <c r="F409" s="19"/>
      <c r="G409" s="16" t="str">
        <f aca="false">IF(OR(A409="",D409=""),"",IF(COUNTIFS($A$5:$A$504,A409,$D$5:$D$504,"&lt;"&amp;D409)=0,"",D409-_xlfn.MAXIFS($D$5:$D$504,$A$5:$A$504,A409,$D$5:$D$504,"&lt;"&amp;D409)))</f>
        <v/>
      </c>
      <c r="H409" s="17" t="str">
        <f aca="false">IF(OR(G409="",E409="",E409=0),"",G409/E409)</f>
        <v/>
      </c>
      <c r="I409" s="18" t="str">
        <f aca="false">IF(G409="","",E409)</f>
        <v/>
      </c>
    </row>
    <row r="410" customFormat="false" ht="15" hidden="false" customHeight="false" outlineLevel="0" collapsed="false">
      <c r="A410" s="19"/>
      <c r="B410" s="20"/>
      <c r="C410" s="19"/>
      <c r="D410" s="21"/>
      <c r="E410" s="22"/>
      <c r="F410" s="19"/>
      <c r="G410" s="16" t="str">
        <f aca="false">IF(OR(A410="",D410=""),"",IF(COUNTIFS($A$5:$A$504,A410,$D$5:$D$504,"&lt;"&amp;D410)=0,"",D410-_xlfn.MAXIFS($D$5:$D$504,$A$5:$A$504,A410,$D$5:$D$504,"&lt;"&amp;D410)))</f>
        <v/>
      </c>
      <c r="H410" s="17" t="str">
        <f aca="false">IF(OR(G410="",E410="",E410=0),"",G410/E410)</f>
        <v/>
      </c>
      <c r="I410" s="18" t="str">
        <f aca="false">IF(G410="","",E410)</f>
        <v/>
      </c>
    </row>
    <row r="411" customFormat="false" ht="15" hidden="false" customHeight="false" outlineLevel="0" collapsed="false">
      <c r="A411" s="19"/>
      <c r="B411" s="20"/>
      <c r="C411" s="19"/>
      <c r="D411" s="21"/>
      <c r="E411" s="22"/>
      <c r="F411" s="19"/>
      <c r="G411" s="16" t="str">
        <f aca="false">IF(OR(A411="",D411=""),"",IF(COUNTIFS($A$5:$A$504,A411,$D$5:$D$504,"&lt;"&amp;D411)=0,"",D411-_xlfn.MAXIFS($D$5:$D$504,$A$5:$A$504,A411,$D$5:$D$504,"&lt;"&amp;D411)))</f>
        <v/>
      </c>
      <c r="H411" s="17" t="str">
        <f aca="false">IF(OR(G411="",E411="",E411=0),"",G411/E411)</f>
        <v/>
      </c>
      <c r="I411" s="18" t="str">
        <f aca="false">IF(G411="","",E411)</f>
        <v/>
      </c>
    </row>
    <row r="412" customFormat="false" ht="15" hidden="false" customHeight="false" outlineLevel="0" collapsed="false">
      <c r="A412" s="19"/>
      <c r="B412" s="20"/>
      <c r="C412" s="19"/>
      <c r="D412" s="21"/>
      <c r="E412" s="22"/>
      <c r="F412" s="19"/>
      <c r="G412" s="16" t="str">
        <f aca="false">IF(OR(A412="",D412=""),"",IF(COUNTIFS($A$5:$A$504,A412,$D$5:$D$504,"&lt;"&amp;D412)=0,"",D412-_xlfn.MAXIFS($D$5:$D$504,$A$5:$A$504,A412,$D$5:$D$504,"&lt;"&amp;D412)))</f>
        <v/>
      </c>
      <c r="H412" s="17" t="str">
        <f aca="false">IF(OR(G412="",E412="",E412=0),"",G412/E412)</f>
        <v/>
      </c>
      <c r="I412" s="18" t="str">
        <f aca="false">IF(G412="","",E412)</f>
        <v/>
      </c>
    </row>
    <row r="413" customFormat="false" ht="15" hidden="false" customHeight="false" outlineLevel="0" collapsed="false">
      <c r="A413" s="19"/>
      <c r="B413" s="20"/>
      <c r="C413" s="19"/>
      <c r="D413" s="21"/>
      <c r="E413" s="22"/>
      <c r="F413" s="19"/>
      <c r="G413" s="16" t="str">
        <f aca="false">IF(OR(A413="",D413=""),"",IF(COUNTIFS($A$5:$A$504,A413,$D$5:$D$504,"&lt;"&amp;D413)=0,"",D413-_xlfn.MAXIFS($D$5:$D$504,$A$5:$A$504,A413,$D$5:$D$504,"&lt;"&amp;D413)))</f>
        <v/>
      </c>
      <c r="H413" s="17" t="str">
        <f aca="false">IF(OR(G413="",E413="",E413=0),"",G413/E413)</f>
        <v/>
      </c>
      <c r="I413" s="18" t="str">
        <f aca="false">IF(G413="","",E413)</f>
        <v/>
      </c>
    </row>
    <row r="414" customFormat="false" ht="15" hidden="false" customHeight="false" outlineLevel="0" collapsed="false">
      <c r="A414" s="19"/>
      <c r="B414" s="20"/>
      <c r="C414" s="19"/>
      <c r="D414" s="21"/>
      <c r="E414" s="22"/>
      <c r="F414" s="19"/>
      <c r="G414" s="16" t="str">
        <f aca="false">IF(OR(A414="",D414=""),"",IF(COUNTIFS($A$5:$A$504,A414,$D$5:$D$504,"&lt;"&amp;D414)=0,"",D414-_xlfn.MAXIFS($D$5:$D$504,$A$5:$A$504,A414,$D$5:$D$504,"&lt;"&amp;D414)))</f>
        <v/>
      </c>
      <c r="H414" s="17" t="str">
        <f aca="false">IF(OR(G414="",E414="",E414=0),"",G414/E414)</f>
        <v/>
      </c>
      <c r="I414" s="18" t="str">
        <f aca="false">IF(G414="","",E414)</f>
        <v/>
      </c>
    </row>
    <row r="415" customFormat="false" ht="15" hidden="false" customHeight="false" outlineLevel="0" collapsed="false">
      <c r="A415" s="19"/>
      <c r="B415" s="20"/>
      <c r="C415" s="19"/>
      <c r="D415" s="21"/>
      <c r="E415" s="22"/>
      <c r="F415" s="19"/>
      <c r="G415" s="16" t="str">
        <f aca="false">IF(OR(A415="",D415=""),"",IF(COUNTIFS($A$5:$A$504,A415,$D$5:$D$504,"&lt;"&amp;D415)=0,"",D415-_xlfn.MAXIFS($D$5:$D$504,$A$5:$A$504,A415,$D$5:$D$504,"&lt;"&amp;D415)))</f>
        <v/>
      </c>
      <c r="H415" s="17" t="str">
        <f aca="false">IF(OR(G415="",E415="",E415=0),"",G415/E415)</f>
        <v/>
      </c>
      <c r="I415" s="18" t="str">
        <f aca="false">IF(G415="","",E415)</f>
        <v/>
      </c>
    </row>
    <row r="416" customFormat="false" ht="15" hidden="false" customHeight="false" outlineLevel="0" collapsed="false">
      <c r="A416" s="19"/>
      <c r="B416" s="20"/>
      <c r="C416" s="19"/>
      <c r="D416" s="21"/>
      <c r="E416" s="22"/>
      <c r="F416" s="19"/>
      <c r="G416" s="16" t="str">
        <f aca="false">IF(OR(A416="",D416=""),"",IF(COUNTIFS($A$5:$A$504,A416,$D$5:$D$504,"&lt;"&amp;D416)=0,"",D416-_xlfn.MAXIFS($D$5:$D$504,$A$5:$A$504,A416,$D$5:$D$504,"&lt;"&amp;D416)))</f>
        <v/>
      </c>
      <c r="H416" s="17" t="str">
        <f aca="false">IF(OR(G416="",E416="",E416=0),"",G416/E416)</f>
        <v/>
      </c>
      <c r="I416" s="18" t="str">
        <f aca="false">IF(G416="","",E416)</f>
        <v/>
      </c>
    </row>
    <row r="417" customFormat="false" ht="15" hidden="false" customHeight="false" outlineLevel="0" collapsed="false">
      <c r="A417" s="19"/>
      <c r="B417" s="20"/>
      <c r="C417" s="19"/>
      <c r="D417" s="21"/>
      <c r="E417" s="22"/>
      <c r="F417" s="19"/>
      <c r="G417" s="16" t="str">
        <f aca="false">IF(OR(A417="",D417=""),"",IF(COUNTIFS($A$5:$A$504,A417,$D$5:$D$504,"&lt;"&amp;D417)=0,"",D417-_xlfn.MAXIFS($D$5:$D$504,$A$5:$A$504,A417,$D$5:$D$504,"&lt;"&amp;D417)))</f>
        <v/>
      </c>
      <c r="H417" s="17" t="str">
        <f aca="false">IF(OR(G417="",E417="",E417=0),"",G417/E417)</f>
        <v/>
      </c>
      <c r="I417" s="18" t="str">
        <f aca="false">IF(G417="","",E417)</f>
        <v/>
      </c>
    </row>
    <row r="418" customFormat="false" ht="15" hidden="false" customHeight="false" outlineLevel="0" collapsed="false">
      <c r="A418" s="19"/>
      <c r="B418" s="20"/>
      <c r="C418" s="19"/>
      <c r="D418" s="21"/>
      <c r="E418" s="22"/>
      <c r="F418" s="19"/>
      <c r="G418" s="16" t="str">
        <f aca="false">IF(OR(A418="",D418=""),"",IF(COUNTIFS($A$5:$A$504,A418,$D$5:$D$504,"&lt;"&amp;D418)=0,"",D418-_xlfn.MAXIFS($D$5:$D$504,$A$5:$A$504,A418,$D$5:$D$504,"&lt;"&amp;D418)))</f>
        <v/>
      </c>
      <c r="H418" s="17" t="str">
        <f aca="false">IF(OR(G418="",E418="",E418=0),"",G418/E418)</f>
        <v/>
      </c>
      <c r="I418" s="18" t="str">
        <f aca="false">IF(G418="","",E418)</f>
        <v/>
      </c>
    </row>
    <row r="419" customFormat="false" ht="15" hidden="false" customHeight="false" outlineLevel="0" collapsed="false">
      <c r="A419" s="19"/>
      <c r="B419" s="20"/>
      <c r="C419" s="19"/>
      <c r="D419" s="21"/>
      <c r="E419" s="22"/>
      <c r="F419" s="19"/>
      <c r="G419" s="16" t="str">
        <f aca="false">IF(OR(A419="",D419=""),"",IF(COUNTIFS($A$5:$A$504,A419,$D$5:$D$504,"&lt;"&amp;D419)=0,"",D419-_xlfn.MAXIFS($D$5:$D$504,$A$5:$A$504,A419,$D$5:$D$504,"&lt;"&amp;D419)))</f>
        <v/>
      </c>
      <c r="H419" s="17" t="str">
        <f aca="false">IF(OR(G419="",E419="",E419=0),"",G419/E419)</f>
        <v/>
      </c>
      <c r="I419" s="18" t="str">
        <f aca="false">IF(G419="","",E419)</f>
        <v/>
      </c>
    </row>
    <row r="420" customFormat="false" ht="15" hidden="false" customHeight="false" outlineLevel="0" collapsed="false">
      <c r="A420" s="19"/>
      <c r="B420" s="20"/>
      <c r="C420" s="19"/>
      <c r="D420" s="21"/>
      <c r="E420" s="22"/>
      <c r="F420" s="19"/>
      <c r="G420" s="16" t="str">
        <f aca="false">IF(OR(A420="",D420=""),"",IF(COUNTIFS($A$5:$A$504,A420,$D$5:$D$504,"&lt;"&amp;D420)=0,"",D420-_xlfn.MAXIFS($D$5:$D$504,$A$5:$A$504,A420,$D$5:$D$504,"&lt;"&amp;D420)))</f>
        <v/>
      </c>
      <c r="H420" s="17" t="str">
        <f aca="false">IF(OR(G420="",E420="",E420=0),"",G420/E420)</f>
        <v/>
      </c>
      <c r="I420" s="18" t="str">
        <f aca="false">IF(G420="","",E420)</f>
        <v/>
      </c>
    </row>
    <row r="421" customFormat="false" ht="15" hidden="false" customHeight="false" outlineLevel="0" collapsed="false">
      <c r="A421" s="19"/>
      <c r="B421" s="20"/>
      <c r="C421" s="19"/>
      <c r="D421" s="21"/>
      <c r="E421" s="22"/>
      <c r="F421" s="19"/>
      <c r="G421" s="16" t="str">
        <f aca="false">IF(OR(A421="",D421=""),"",IF(COUNTIFS($A$5:$A$504,A421,$D$5:$D$504,"&lt;"&amp;D421)=0,"",D421-_xlfn.MAXIFS($D$5:$D$504,$A$5:$A$504,A421,$D$5:$D$504,"&lt;"&amp;D421)))</f>
        <v/>
      </c>
      <c r="H421" s="17" t="str">
        <f aca="false">IF(OR(G421="",E421="",E421=0),"",G421/E421)</f>
        <v/>
      </c>
      <c r="I421" s="18" t="str">
        <f aca="false">IF(G421="","",E421)</f>
        <v/>
      </c>
    </row>
    <row r="422" customFormat="false" ht="15" hidden="false" customHeight="false" outlineLevel="0" collapsed="false">
      <c r="A422" s="19"/>
      <c r="B422" s="20"/>
      <c r="C422" s="19"/>
      <c r="D422" s="21"/>
      <c r="E422" s="22"/>
      <c r="F422" s="19"/>
      <c r="G422" s="16" t="str">
        <f aca="false">IF(OR(A422="",D422=""),"",IF(COUNTIFS($A$5:$A$504,A422,$D$5:$D$504,"&lt;"&amp;D422)=0,"",D422-_xlfn.MAXIFS($D$5:$D$504,$A$5:$A$504,A422,$D$5:$D$504,"&lt;"&amp;D422)))</f>
        <v/>
      </c>
      <c r="H422" s="17" t="str">
        <f aca="false">IF(OR(G422="",E422="",E422=0),"",G422/E422)</f>
        <v/>
      </c>
      <c r="I422" s="18" t="str">
        <f aca="false">IF(G422="","",E422)</f>
        <v/>
      </c>
    </row>
    <row r="423" customFormat="false" ht="15" hidden="false" customHeight="false" outlineLevel="0" collapsed="false">
      <c r="A423" s="19"/>
      <c r="B423" s="20"/>
      <c r="C423" s="19"/>
      <c r="D423" s="21"/>
      <c r="E423" s="22"/>
      <c r="F423" s="19"/>
      <c r="G423" s="16" t="str">
        <f aca="false">IF(OR(A423="",D423=""),"",IF(COUNTIFS($A$5:$A$504,A423,$D$5:$D$504,"&lt;"&amp;D423)=0,"",D423-_xlfn.MAXIFS($D$5:$D$504,$A$5:$A$504,A423,$D$5:$D$504,"&lt;"&amp;D423)))</f>
        <v/>
      </c>
      <c r="H423" s="17" t="str">
        <f aca="false">IF(OR(G423="",E423="",E423=0),"",G423/E423)</f>
        <v/>
      </c>
      <c r="I423" s="18" t="str">
        <f aca="false">IF(G423="","",E423)</f>
        <v/>
      </c>
    </row>
    <row r="424" customFormat="false" ht="15" hidden="false" customHeight="false" outlineLevel="0" collapsed="false">
      <c r="A424" s="19"/>
      <c r="B424" s="20"/>
      <c r="C424" s="19"/>
      <c r="D424" s="21"/>
      <c r="E424" s="22"/>
      <c r="F424" s="19"/>
      <c r="G424" s="16" t="str">
        <f aca="false">IF(OR(A424="",D424=""),"",IF(COUNTIFS($A$5:$A$504,A424,$D$5:$D$504,"&lt;"&amp;D424)=0,"",D424-_xlfn.MAXIFS($D$5:$D$504,$A$5:$A$504,A424,$D$5:$D$504,"&lt;"&amp;D424)))</f>
        <v/>
      </c>
      <c r="H424" s="17" t="str">
        <f aca="false">IF(OR(G424="",E424="",E424=0),"",G424/E424)</f>
        <v/>
      </c>
      <c r="I424" s="18" t="str">
        <f aca="false">IF(G424="","",E424)</f>
        <v/>
      </c>
    </row>
    <row r="425" customFormat="false" ht="15" hidden="false" customHeight="false" outlineLevel="0" collapsed="false">
      <c r="A425" s="19"/>
      <c r="B425" s="20"/>
      <c r="C425" s="19"/>
      <c r="D425" s="21"/>
      <c r="E425" s="22"/>
      <c r="F425" s="19"/>
      <c r="G425" s="16" t="str">
        <f aca="false">IF(OR(A425="",D425=""),"",IF(COUNTIFS($A$5:$A$504,A425,$D$5:$D$504,"&lt;"&amp;D425)=0,"",D425-_xlfn.MAXIFS($D$5:$D$504,$A$5:$A$504,A425,$D$5:$D$504,"&lt;"&amp;D425)))</f>
        <v/>
      </c>
      <c r="H425" s="17" t="str">
        <f aca="false">IF(OR(G425="",E425="",E425=0),"",G425/E425)</f>
        <v/>
      </c>
      <c r="I425" s="18" t="str">
        <f aca="false">IF(G425="","",E425)</f>
        <v/>
      </c>
    </row>
    <row r="426" customFormat="false" ht="15" hidden="false" customHeight="false" outlineLevel="0" collapsed="false">
      <c r="A426" s="19"/>
      <c r="B426" s="20"/>
      <c r="C426" s="19"/>
      <c r="D426" s="21"/>
      <c r="E426" s="22"/>
      <c r="F426" s="19"/>
      <c r="G426" s="16" t="str">
        <f aca="false">IF(OR(A426="",D426=""),"",IF(COUNTIFS($A$5:$A$504,A426,$D$5:$D$504,"&lt;"&amp;D426)=0,"",D426-_xlfn.MAXIFS($D$5:$D$504,$A$5:$A$504,A426,$D$5:$D$504,"&lt;"&amp;D426)))</f>
        <v/>
      </c>
      <c r="H426" s="17" t="str">
        <f aca="false">IF(OR(G426="",E426="",E426=0),"",G426/E426)</f>
        <v/>
      </c>
      <c r="I426" s="18" t="str">
        <f aca="false">IF(G426="","",E426)</f>
        <v/>
      </c>
    </row>
    <row r="427" customFormat="false" ht="15" hidden="false" customHeight="false" outlineLevel="0" collapsed="false">
      <c r="A427" s="19"/>
      <c r="B427" s="20"/>
      <c r="C427" s="19"/>
      <c r="D427" s="21"/>
      <c r="E427" s="22"/>
      <c r="F427" s="19"/>
      <c r="G427" s="16" t="str">
        <f aca="false">IF(OR(A427="",D427=""),"",IF(COUNTIFS($A$5:$A$504,A427,$D$5:$D$504,"&lt;"&amp;D427)=0,"",D427-_xlfn.MAXIFS($D$5:$D$504,$A$5:$A$504,A427,$D$5:$D$504,"&lt;"&amp;D427)))</f>
        <v/>
      </c>
      <c r="H427" s="17" t="str">
        <f aca="false">IF(OR(G427="",E427="",E427=0),"",G427/E427)</f>
        <v/>
      </c>
      <c r="I427" s="18" t="str">
        <f aca="false">IF(G427="","",E427)</f>
        <v/>
      </c>
    </row>
    <row r="428" customFormat="false" ht="15" hidden="false" customHeight="false" outlineLevel="0" collapsed="false">
      <c r="A428" s="19"/>
      <c r="B428" s="20"/>
      <c r="C428" s="19"/>
      <c r="D428" s="21"/>
      <c r="E428" s="22"/>
      <c r="F428" s="19"/>
      <c r="G428" s="16" t="str">
        <f aca="false">IF(OR(A428="",D428=""),"",IF(COUNTIFS($A$5:$A$504,A428,$D$5:$D$504,"&lt;"&amp;D428)=0,"",D428-_xlfn.MAXIFS($D$5:$D$504,$A$5:$A$504,A428,$D$5:$D$504,"&lt;"&amp;D428)))</f>
        <v/>
      </c>
      <c r="H428" s="17" t="str">
        <f aca="false">IF(OR(G428="",E428="",E428=0),"",G428/E428)</f>
        <v/>
      </c>
      <c r="I428" s="18" t="str">
        <f aca="false">IF(G428="","",E428)</f>
        <v/>
      </c>
    </row>
    <row r="429" customFormat="false" ht="15" hidden="false" customHeight="false" outlineLevel="0" collapsed="false">
      <c r="A429" s="19"/>
      <c r="B429" s="20"/>
      <c r="C429" s="19"/>
      <c r="D429" s="21"/>
      <c r="E429" s="22"/>
      <c r="F429" s="19"/>
      <c r="G429" s="16" t="str">
        <f aca="false">IF(OR(A429="",D429=""),"",IF(COUNTIFS($A$5:$A$504,A429,$D$5:$D$504,"&lt;"&amp;D429)=0,"",D429-_xlfn.MAXIFS($D$5:$D$504,$A$5:$A$504,A429,$D$5:$D$504,"&lt;"&amp;D429)))</f>
        <v/>
      </c>
      <c r="H429" s="17" t="str">
        <f aca="false">IF(OR(G429="",E429="",E429=0),"",G429/E429)</f>
        <v/>
      </c>
      <c r="I429" s="18" t="str">
        <f aca="false">IF(G429="","",E429)</f>
        <v/>
      </c>
    </row>
    <row r="430" customFormat="false" ht="15" hidden="false" customHeight="false" outlineLevel="0" collapsed="false">
      <c r="A430" s="19"/>
      <c r="B430" s="20"/>
      <c r="C430" s="19"/>
      <c r="D430" s="21"/>
      <c r="E430" s="22"/>
      <c r="F430" s="19"/>
      <c r="G430" s="16" t="str">
        <f aca="false">IF(OR(A430="",D430=""),"",IF(COUNTIFS($A$5:$A$504,A430,$D$5:$D$504,"&lt;"&amp;D430)=0,"",D430-_xlfn.MAXIFS($D$5:$D$504,$A$5:$A$504,A430,$D$5:$D$504,"&lt;"&amp;D430)))</f>
        <v/>
      </c>
      <c r="H430" s="17" t="str">
        <f aca="false">IF(OR(G430="",E430="",E430=0),"",G430/E430)</f>
        <v/>
      </c>
      <c r="I430" s="18" t="str">
        <f aca="false">IF(G430="","",E430)</f>
        <v/>
      </c>
    </row>
    <row r="431" customFormat="false" ht="15" hidden="false" customHeight="false" outlineLevel="0" collapsed="false">
      <c r="A431" s="19"/>
      <c r="B431" s="20"/>
      <c r="C431" s="19"/>
      <c r="D431" s="21"/>
      <c r="E431" s="22"/>
      <c r="F431" s="19"/>
      <c r="G431" s="16" t="str">
        <f aca="false">IF(OR(A431="",D431=""),"",IF(COUNTIFS($A$5:$A$504,A431,$D$5:$D$504,"&lt;"&amp;D431)=0,"",D431-_xlfn.MAXIFS($D$5:$D$504,$A$5:$A$504,A431,$D$5:$D$504,"&lt;"&amp;D431)))</f>
        <v/>
      </c>
      <c r="H431" s="17" t="str">
        <f aca="false">IF(OR(G431="",E431="",E431=0),"",G431/E431)</f>
        <v/>
      </c>
      <c r="I431" s="18" t="str">
        <f aca="false">IF(G431="","",E431)</f>
        <v/>
      </c>
    </row>
    <row r="432" customFormat="false" ht="15" hidden="false" customHeight="false" outlineLevel="0" collapsed="false">
      <c r="A432" s="19"/>
      <c r="B432" s="20"/>
      <c r="C432" s="19"/>
      <c r="D432" s="21"/>
      <c r="E432" s="22"/>
      <c r="F432" s="19"/>
      <c r="G432" s="16" t="str">
        <f aca="false">IF(OR(A432="",D432=""),"",IF(COUNTIFS($A$5:$A$504,A432,$D$5:$D$504,"&lt;"&amp;D432)=0,"",D432-_xlfn.MAXIFS($D$5:$D$504,$A$5:$A$504,A432,$D$5:$D$504,"&lt;"&amp;D432)))</f>
        <v/>
      </c>
      <c r="H432" s="17" t="str">
        <f aca="false">IF(OR(G432="",E432="",E432=0),"",G432/E432)</f>
        <v/>
      </c>
      <c r="I432" s="18" t="str">
        <f aca="false">IF(G432="","",E432)</f>
        <v/>
      </c>
    </row>
    <row r="433" customFormat="false" ht="15" hidden="false" customHeight="false" outlineLevel="0" collapsed="false">
      <c r="A433" s="19"/>
      <c r="B433" s="20"/>
      <c r="C433" s="19"/>
      <c r="D433" s="21"/>
      <c r="E433" s="22"/>
      <c r="F433" s="19"/>
      <c r="G433" s="16" t="str">
        <f aca="false">IF(OR(A433="",D433=""),"",IF(COUNTIFS($A$5:$A$504,A433,$D$5:$D$504,"&lt;"&amp;D433)=0,"",D433-_xlfn.MAXIFS($D$5:$D$504,$A$5:$A$504,A433,$D$5:$D$504,"&lt;"&amp;D433)))</f>
        <v/>
      </c>
      <c r="H433" s="17" t="str">
        <f aca="false">IF(OR(G433="",E433="",E433=0),"",G433/E433)</f>
        <v/>
      </c>
      <c r="I433" s="18" t="str">
        <f aca="false">IF(G433="","",E433)</f>
        <v/>
      </c>
    </row>
    <row r="434" customFormat="false" ht="15" hidden="false" customHeight="false" outlineLevel="0" collapsed="false">
      <c r="A434" s="19"/>
      <c r="B434" s="20"/>
      <c r="C434" s="19"/>
      <c r="D434" s="21"/>
      <c r="E434" s="22"/>
      <c r="F434" s="19"/>
      <c r="G434" s="16" t="str">
        <f aca="false">IF(OR(A434="",D434=""),"",IF(COUNTIFS($A$5:$A$504,A434,$D$5:$D$504,"&lt;"&amp;D434)=0,"",D434-_xlfn.MAXIFS($D$5:$D$504,$A$5:$A$504,A434,$D$5:$D$504,"&lt;"&amp;D434)))</f>
        <v/>
      </c>
      <c r="H434" s="17" t="str">
        <f aca="false">IF(OR(G434="",E434="",E434=0),"",G434/E434)</f>
        <v/>
      </c>
      <c r="I434" s="18" t="str">
        <f aca="false">IF(G434="","",E434)</f>
        <v/>
      </c>
    </row>
    <row r="435" customFormat="false" ht="15" hidden="false" customHeight="false" outlineLevel="0" collapsed="false">
      <c r="A435" s="19"/>
      <c r="B435" s="20"/>
      <c r="C435" s="19"/>
      <c r="D435" s="21"/>
      <c r="E435" s="22"/>
      <c r="F435" s="19"/>
      <c r="G435" s="16" t="str">
        <f aca="false">IF(OR(A435="",D435=""),"",IF(COUNTIFS($A$5:$A$504,A435,$D$5:$D$504,"&lt;"&amp;D435)=0,"",D435-_xlfn.MAXIFS($D$5:$D$504,$A$5:$A$504,A435,$D$5:$D$504,"&lt;"&amp;D435)))</f>
        <v/>
      </c>
      <c r="H435" s="17" t="str">
        <f aca="false">IF(OR(G435="",E435="",E435=0),"",G435/E435)</f>
        <v/>
      </c>
      <c r="I435" s="18" t="str">
        <f aca="false">IF(G435="","",E435)</f>
        <v/>
      </c>
    </row>
    <row r="436" customFormat="false" ht="15" hidden="false" customHeight="false" outlineLevel="0" collapsed="false">
      <c r="A436" s="19"/>
      <c r="B436" s="20"/>
      <c r="C436" s="19"/>
      <c r="D436" s="21"/>
      <c r="E436" s="22"/>
      <c r="F436" s="19"/>
      <c r="G436" s="16" t="str">
        <f aca="false">IF(OR(A436="",D436=""),"",IF(COUNTIFS($A$5:$A$504,A436,$D$5:$D$504,"&lt;"&amp;D436)=0,"",D436-_xlfn.MAXIFS($D$5:$D$504,$A$5:$A$504,A436,$D$5:$D$504,"&lt;"&amp;D436)))</f>
        <v/>
      </c>
      <c r="H436" s="17" t="str">
        <f aca="false">IF(OR(G436="",E436="",E436=0),"",G436/E436)</f>
        <v/>
      </c>
      <c r="I436" s="18" t="str">
        <f aca="false">IF(G436="","",E436)</f>
        <v/>
      </c>
    </row>
    <row r="437" customFormat="false" ht="15" hidden="false" customHeight="false" outlineLevel="0" collapsed="false">
      <c r="A437" s="19"/>
      <c r="B437" s="20"/>
      <c r="C437" s="19"/>
      <c r="D437" s="21"/>
      <c r="E437" s="22"/>
      <c r="F437" s="19"/>
      <c r="G437" s="16" t="str">
        <f aca="false">IF(OR(A437="",D437=""),"",IF(COUNTIFS($A$5:$A$504,A437,$D$5:$D$504,"&lt;"&amp;D437)=0,"",D437-_xlfn.MAXIFS($D$5:$D$504,$A$5:$A$504,A437,$D$5:$D$504,"&lt;"&amp;D437)))</f>
        <v/>
      </c>
      <c r="H437" s="17" t="str">
        <f aca="false">IF(OR(G437="",E437="",E437=0),"",G437/E437)</f>
        <v/>
      </c>
      <c r="I437" s="18" t="str">
        <f aca="false">IF(G437="","",E437)</f>
        <v/>
      </c>
    </row>
    <row r="438" customFormat="false" ht="15" hidden="false" customHeight="false" outlineLevel="0" collapsed="false">
      <c r="A438" s="19"/>
      <c r="B438" s="20"/>
      <c r="C438" s="19"/>
      <c r="D438" s="21"/>
      <c r="E438" s="22"/>
      <c r="F438" s="19"/>
      <c r="G438" s="16" t="str">
        <f aca="false">IF(OR(A438="",D438=""),"",IF(COUNTIFS($A$5:$A$504,A438,$D$5:$D$504,"&lt;"&amp;D438)=0,"",D438-_xlfn.MAXIFS($D$5:$D$504,$A$5:$A$504,A438,$D$5:$D$504,"&lt;"&amp;D438)))</f>
        <v/>
      </c>
      <c r="H438" s="17" t="str">
        <f aca="false">IF(OR(G438="",E438="",E438=0),"",G438/E438)</f>
        <v/>
      </c>
      <c r="I438" s="18" t="str">
        <f aca="false">IF(G438="","",E438)</f>
        <v/>
      </c>
    </row>
    <row r="439" customFormat="false" ht="15" hidden="false" customHeight="false" outlineLevel="0" collapsed="false">
      <c r="A439" s="19"/>
      <c r="B439" s="20"/>
      <c r="C439" s="19"/>
      <c r="D439" s="21"/>
      <c r="E439" s="22"/>
      <c r="F439" s="19"/>
      <c r="G439" s="16" t="str">
        <f aca="false">IF(OR(A439="",D439=""),"",IF(COUNTIFS($A$5:$A$504,A439,$D$5:$D$504,"&lt;"&amp;D439)=0,"",D439-_xlfn.MAXIFS($D$5:$D$504,$A$5:$A$504,A439,$D$5:$D$504,"&lt;"&amp;D439)))</f>
        <v/>
      </c>
      <c r="H439" s="17" t="str">
        <f aca="false">IF(OR(G439="",E439="",E439=0),"",G439/E439)</f>
        <v/>
      </c>
      <c r="I439" s="18" t="str">
        <f aca="false">IF(G439="","",E439)</f>
        <v/>
      </c>
    </row>
    <row r="440" customFormat="false" ht="15" hidden="false" customHeight="false" outlineLevel="0" collapsed="false">
      <c r="A440" s="19"/>
      <c r="B440" s="20"/>
      <c r="C440" s="19"/>
      <c r="D440" s="21"/>
      <c r="E440" s="22"/>
      <c r="F440" s="19"/>
      <c r="G440" s="16" t="str">
        <f aca="false">IF(OR(A440="",D440=""),"",IF(COUNTIFS($A$5:$A$504,A440,$D$5:$D$504,"&lt;"&amp;D440)=0,"",D440-_xlfn.MAXIFS($D$5:$D$504,$A$5:$A$504,A440,$D$5:$D$504,"&lt;"&amp;D440)))</f>
        <v/>
      </c>
      <c r="H440" s="17" t="str">
        <f aca="false">IF(OR(G440="",E440="",E440=0),"",G440/E440)</f>
        <v/>
      </c>
      <c r="I440" s="18" t="str">
        <f aca="false">IF(G440="","",E440)</f>
        <v/>
      </c>
    </row>
    <row r="441" customFormat="false" ht="15" hidden="false" customHeight="false" outlineLevel="0" collapsed="false">
      <c r="A441" s="19"/>
      <c r="B441" s="20"/>
      <c r="C441" s="19"/>
      <c r="D441" s="21"/>
      <c r="E441" s="22"/>
      <c r="F441" s="19"/>
      <c r="G441" s="16" t="str">
        <f aca="false">IF(OR(A441="",D441=""),"",IF(COUNTIFS($A$5:$A$504,A441,$D$5:$D$504,"&lt;"&amp;D441)=0,"",D441-_xlfn.MAXIFS($D$5:$D$504,$A$5:$A$504,A441,$D$5:$D$504,"&lt;"&amp;D441)))</f>
        <v/>
      </c>
      <c r="H441" s="17" t="str">
        <f aca="false">IF(OR(G441="",E441="",E441=0),"",G441/E441)</f>
        <v/>
      </c>
      <c r="I441" s="18" t="str">
        <f aca="false">IF(G441="","",E441)</f>
        <v/>
      </c>
    </row>
    <row r="442" customFormat="false" ht="15" hidden="false" customHeight="false" outlineLevel="0" collapsed="false">
      <c r="A442" s="19"/>
      <c r="B442" s="20"/>
      <c r="C442" s="19"/>
      <c r="D442" s="21"/>
      <c r="E442" s="22"/>
      <c r="F442" s="19"/>
      <c r="G442" s="16" t="str">
        <f aca="false">IF(OR(A442="",D442=""),"",IF(COUNTIFS($A$5:$A$504,A442,$D$5:$D$504,"&lt;"&amp;D442)=0,"",D442-_xlfn.MAXIFS($D$5:$D$504,$A$5:$A$504,A442,$D$5:$D$504,"&lt;"&amp;D442)))</f>
        <v/>
      </c>
      <c r="H442" s="17" t="str">
        <f aca="false">IF(OR(G442="",E442="",E442=0),"",G442/E442)</f>
        <v/>
      </c>
      <c r="I442" s="18" t="str">
        <f aca="false">IF(G442="","",E442)</f>
        <v/>
      </c>
    </row>
    <row r="443" customFormat="false" ht="15" hidden="false" customHeight="false" outlineLevel="0" collapsed="false">
      <c r="A443" s="19"/>
      <c r="B443" s="20"/>
      <c r="C443" s="19"/>
      <c r="D443" s="21"/>
      <c r="E443" s="22"/>
      <c r="F443" s="19"/>
      <c r="G443" s="16" t="str">
        <f aca="false">IF(OR(A443="",D443=""),"",IF(COUNTIFS($A$5:$A$504,A443,$D$5:$D$504,"&lt;"&amp;D443)=0,"",D443-_xlfn.MAXIFS($D$5:$D$504,$A$5:$A$504,A443,$D$5:$D$504,"&lt;"&amp;D443)))</f>
        <v/>
      </c>
      <c r="H443" s="17" t="str">
        <f aca="false">IF(OR(G443="",E443="",E443=0),"",G443/E443)</f>
        <v/>
      </c>
      <c r="I443" s="18" t="str">
        <f aca="false">IF(G443="","",E443)</f>
        <v/>
      </c>
    </row>
    <row r="444" customFormat="false" ht="15" hidden="false" customHeight="false" outlineLevel="0" collapsed="false">
      <c r="A444" s="19"/>
      <c r="B444" s="20"/>
      <c r="C444" s="19"/>
      <c r="D444" s="21"/>
      <c r="E444" s="22"/>
      <c r="F444" s="19"/>
      <c r="G444" s="16" t="str">
        <f aca="false">IF(OR(A444="",D444=""),"",IF(COUNTIFS($A$5:$A$504,A444,$D$5:$D$504,"&lt;"&amp;D444)=0,"",D444-_xlfn.MAXIFS($D$5:$D$504,$A$5:$A$504,A444,$D$5:$D$504,"&lt;"&amp;D444)))</f>
        <v/>
      </c>
      <c r="H444" s="17" t="str">
        <f aca="false">IF(OR(G444="",E444="",E444=0),"",G444/E444)</f>
        <v/>
      </c>
      <c r="I444" s="18" t="str">
        <f aca="false">IF(G444="","",E444)</f>
        <v/>
      </c>
    </row>
    <row r="445" customFormat="false" ht="15" hidden="false" customHeight="false" outlineLevel="0" collapsed="false">
      <c r="A445" s="19"/>
      <c r="B445" s="20"/>
      <c r="C445" s="19"/>
      <c r="D445" s="21"/>
      <c r="E445" s="22"/>
      <c r="F445" s="19"/>
      <c r="G445" s="16" t="str">
        <f aca="false">IF(OR(A445="",D445=""),"",IF(COUNTIFS($A$5:$A$504,A445,$D$5:$D$504,"&lt;"&amp;D445)=0,"",D445-_xlfn.MAXIFS($D$5:$D$504,$A$5:$A$504,A445,$D$5:$D$504,"&lt;"&amp;D445)))</f>
        <v/>
      </c>
      <c r="H445" s="17" t="str">
        <f aca="false">IF(OR(G445="",E445="",E445=0),"",G445/E445)</f>
        <v/>
      </c>
      <c r="I445" s="18" t="str">
        <f aca="false">IF(G445="","",E445)</f>
        <v/>
      </c>
    </row>
    <row r="446" customFormat="false" ht="15" hidden="false" customHeight="false" outlineLevel="0" collapsed="false">
      <c r="A446" s="19"/>
      <c r="B446" s="20"/>
      <c r="C446" s="19"/>
      <c r="D446" s="21"/>
      <c r="E446" s="22"/>
      <c r="F446" s="19"/>
      <c r="G446" s="16" t="str">
        <f aca="false">IF(OR(A446="",D446=""),"",IF(COUNTIFS($A$5:$A$504,A446,$D$5:$D$504,"&lt;"&amp;D446)=0,"",D446-_xlfn.MAXIFS($D$5:$D$504,$A$5:$A$504,A446,$D$5:$D$504,"&lt;"&amp;D446)))</f>
        <v/>
      </c>
      <c r="H446" s="17" t="str">
        <f aca="false">IF(OR(G446="",E446="",E446=0),"",G446/E446)</f>
        <v/>
      </c>
      <c r="I446" s="18" t="str">
        <f aca="false">IF(G446="","",E446)</f>
        <v/>
      </c>
    </row>
    <row r="447" customFormat="false" ht="15" hidden="false" customHeight="false" outlineLevel="0" collapsed="false">
      <c r="A447" s="19"/>
      <c r="B447" s="20"/>
      <c r="C447" s="19"/>
      <c r="D447" s="21"/>
      <c r="E447" s="22"/>
      <c r="F447" s="19"/>
      <c r="G447" s="16" t="str">
        <f aca="false">IF(OR(A447="",D447=""),"",IF(COUNTIFS($A$5:$A$504,A447,$D$5:$D$504,"&lt;"&amp;D447)=0,"",D447-_xlfn.MAXIFS($D$5:$D$504,$A$5:$A$504,A447,$D$5:$D$504,"&lt;"&amp;D447)))</f>
        <v/>
      </c>
      <c r="H447" s="17" t="str">
        <f aca="false">IF(OR(G447="",E447="",E447=0),"",G447/E447)</f>
        <v/>
      </c>
      <c r="I447" s="18" t="str">
        <f aca="false">IF(G447="","",E447)</f>
        <v/>
      </c>
    </row>
    <row r="448" customFormat="false" ht="15" hidden="false" customHeight="false" outlineLevel="0" collapsed="false">
      <c r="A448" s="19"/>
      <c r="B448" s="20"/>
      <c r="C448" s="19"/>
      <c r="D448" s="21"/>
      <c r="E448" s="22"/>
      <c r="F448" s="19"/>
      <c r="G448" s="16" t="str">
        <f aca="false">IF(OR(A448="",D448=""),"",IF(COUNTIFS($A$5:$A$504,A448,$D$5:$D$504,"&lt;"&amp;D448)=0,"",D448-_xlfn.MAXIFS($D$5:$D$504,$A$5:$A$504,A448,$D$5:$D$504,"&lt;"&amp;D448)))</f>
        <v/>
      </c>
      <c r="H448" s="17" t="str">
        <f aca="false">IF(OR(G448="",E448="",E448=0),"",G448/E448)</f>
        <v/>
      </c>
      <c r="I448" s="18" t="str">
        <f aca="false">IF(G448="","",E448)</f>
        <v/>
      </c>
    </row>
    <row r="449" customFormat="false" ht="15" hidden="false" customHeight="false" outlineLevel="0" collapsed="false">
      <c r="A449" s="19"/>
      <c r="B449" s="20"/>
      <c r="C449" s="19"/>
      <c r="D449" s="21"/>
      <c r="E449" s="22"/>
      <c r="F449" s="19"/>
      <c r="G449" s="16" t="str">
        <f aca="false">IF(OR(A449="",D449=""),"",IF(COUNTIFS($A$5:$A$504,A449,$D$5:$D$504,"&lt;"&amp;D449)=0,"",D449-_xlfn.MAXIFS($D$5:$D$504,$A$5:$A$504,A449,$D$5:$D$504,"&lt;"&amp;D449)))</f>
        <v/>
      </c>
      <c r="H449" s="17" t="str">
        <f aca="false">IF(OR(G449="",E449="",E449=0),"",G449/E449)</f>
        <v/>
      </c>
      <c r="I449" s="18" t="str">
        <f aca="false">IF(G449="","",E449)</f>
        <v/>
      </c>
    </row>
    <row r="450" customFormat="false" ht="15" hidden="false" customHeight="false" outlineLevel="0" collapsed="false">
      <c r="A450" s="19"/>
      <c r="B450" s="20"/>
      <c r="C450" s="19"/>
      <c r="D450" s="21"/>
      <c r="E450" s="22"/>
      <c r="F450" s="19"/>
      <c r="G450" s="16" t="str">
        <f aca="false">IF(OR(A450="",D450=""),"",IF(COUNTIFS($A$5:$A$504,A450,$D$5:$D$504,"&lt;"&amp;D450)=0,"",D450-_xlfn.MAXIFS($D$5:$D$504,$A$5:$A$504,A450,$D$5:$D$504,"&lt;"&amp;D450)))</f>
        <v/>
      </c>
      <c r="H450" s="17" t="str">
        <f aca="false">IF(OR(G450="",E450="",E450=0),"",G450/E450)</f>
        <v/>
      </c>
      <c r="I450" s="18" t="str">
        <f aca="false">IF(G450="","",E450)</f>
        <v/>
      </c>
    </row>
    <row r="451" customFormat="false" ht="15" hidden="false" customHeight="false" outlineLevel="0" collapsed="false">
      <c r="A451" s="19"/>
      <c r="B451" s="20"/>
      <c r="C451" s="19"/>
      <c r="D451" s="21"/>
      <c r="E451" s="22"/>
      <c r="F451" s="19"/>
      <c r="G451" s="16" t="str">
        <f aca="false">IF(OR(A451="",D451=""),"",IF(COUNTIFS($A$5:$A$504,A451,$D$5:$D$504,"&lt;"&amp;D451)=0,"",D451-_xlfn.MAXIFS($D$5:$D$504,$A$5:$A$504,A451,$D$5:$D$504,"&lt;"&amp;D451)))</f>
        <v/>
      </c>
      <c r="H451" s="17" t="str">
        <f aca="false">IF(OR(G451="",E451="",E451=0),"",G451/E451)</f>
        <v/>
      </c>
      <c r="I451" s="18" t="str">
        <f aca="false">IF(G451="","",E451)</f>
        <v/>
      </c>
    </row>
    <row r="452" customFormat="false" ht="15" hidden="false" customHeight="false" outlineLevel="0" collapsed="false">
      <c r="A452" s="19"/>
      <c r="B452" s="20"/>
      <c r="C452" s="19"/>
      <c r="D452" s="21"/>
      <c r="E452" s="22"/>
      <c r="F452" s="19"/>
      <c r="G452" s="16" t="str">
        <f aca="false">IF(OR(A452="",D452=""),"",IF(COUNTIFS($A$5:$A$504,A452,$D$5:$D$504,"&lt;"&amp;D452)=0,"",D452-_xlfn.MAXIFS($D$5:$D$504,$A$5:$A$504,A452,$D$5:$D$504,"&lt;"&amp;D452)))</f>
        <v/>
      </c>
      <c r="H452" s="17" t="str">
        <f aca="false">IF(OR(G452="",E452="",E452=0),"",G452/E452)</f>
        <v/>
      </c>
      <c r="I452" s="18" t="str">
        <f aca="false">IF(G452="","",E452)</f>
        <v/>
      </c>
    </row>
    <row r="453" customFormat="false" ht="15" hidden="false" customHeight="false" outlineLevel="0" collapsed="false">
      <c r="A453" s="19"/>
      <c r="B453" s="20"/>
      <c r="C453" s="19"/>
      <c r="D453" s="21"/>
      <c r="E453" s="22"/>
      <c r="F453" s="19"/>
      <c r="G453" s="16" t="str">
        <f aca="false">IF(OR(A453="",D453=""),"",IF(COUNTIFS($A$5:$A$504,A453,$D$5:$D$504,"&lt;"&amp;D453)=0,"",D453-_xlfn.MAXIFS($D$5:$D$504,$A$5:$A$504,A453,$D$5:$D$504,"&lt;"&amp;D453)))</f>
        <v/>
      </c>
      <c r="H453" s="17" t="str">
        <f aca="false">IF(OR(G453="",E453="",E453=0),"",G453/E453)</f>
        <v/>
      </c>
      <c r="I453" s="18" t="str">
        <f aca="false">IF(G453="","",E453)</f>
        <v/>
      </c>
    </row>
    <row r="454" customFormat="false" ht="15" hidden="false" customHeight="false" outlineLevel="0" collapsed="false">
      <c r="A454" s="19"/>
      <c r="B454" s="20"/>
      <c r="C454" s="19"/>
      <c r="D454" s="21"/>
      <c r="E454" s="22"/>
      <c r="F454" s="19"/>
      <c r="G454" s="16" t="str">
        <f aca="false">IF(OR(A454="",D454=""),"",IF(COUNTIFS($A$5:$A$504,A454,$D$5:$D$504,"&lt;"&amp;D454)=0,"",D454-_xlfn.MAXIFS($D$5:$D$504,$A$5:$A$504,A454,$D$5:$D$504,"&lt;"&amp;D454)))</f>
        <v/>
      </c>
      <c r="H454" s="17" t="str">
        <f aca="false">IF(OR(G454="",E454="",E454=0),"",G454/E454)</f>
        <v/>
      </c>
      <c r="I454" s="18" t="str">
        <f aca="false">IF(G454="","",E454)</f>
        <v/>
      </c>
    </row>
    <row r="455" customFormat="false" ht="15" hidden="false" customHeight="false" outlineLevel="0" collapsed="false">
      <c r="A455" s="19"/>
      <c r="B455" s="20"/>
      <c r="C455" s="19"/>
      <c r="D455" s="21"/>
      <c r="E455" s="22"/>
      <c r="F455" s="19"/>
      <c r="G455" s="16" t="str">
        <f aca="false">IF(OR(A455="",D455=""),"",IF(COUNTIFS($A$5:$A$504,A455,$D$5:$D$504,"&lt;"&amp;D455)=0,"",D455-_xlfn.MAXIFS($D$5:$D$504,$A$5:$A$504,A455,$D$5:$D$504,"&lt;"&amp;D455)))</f>
        <v/>
      </c>
      <c r="H455" s="17" t="str">
        <f aca="false">IF(OR(G455="",E455="",E455=0),"",G455/E455)</f>
        <v/>
      </c>
      <c r="I455" s="18" t="str">
        <f aca="false">IF(G455="","",E455)</f>
        <v/>
      </c>
    </row>
    <row r="456" customFormat="false" ht="15" hidden="false" customHeight="false" outlineLevel="0" collapsed="false">
      <c r="A456" s="19"/>
      <c r="B456" s="20"/>
      <c r="C456" s="19"/>
      <c r="D456" s="21"/>
      <c r="E456" s="22"/>
      <c r="F456" s="19"/>
      <c r="G456" s="16" t="str">
        <f aca="false">IF(OR(A456="",D456=""),"",IF(COUNTIFS($A$5:$A$504,A456,$D$5:$D$504,"&lt;"&amp;D456)=0,"",D456-_xlfn.MAXIFS($D$5:$D$504,$A$5:$A$504,A456,$D$5:$D$504,"&lt;"&amp;D456)))</f>
        <v/>
      </c>
      <c r="H456" s="17" t="str">
        <f aca="false">IF(OR(G456="",E456="",E456=0),"",G456/E456)</f>
        <v/>
      </c>
      <c r="I456" s="18" t="str">
        <f aca="false">IF(G456="","",E456)</f>
        <v/>
      </c>
    </row>
    <row r="457" customFormat="false" ht="15" hidden="false" customHeight="false" outlineLevel="0" collapsed="false">
      <c r="A457" s="19"/>
      <c r="B457" s="20"/>
      <c r="C457" s="19"/>
      <c r="D457" s="21"/>
      <c r="E457" s="22"/>
      <c r="F457" s="19"/>
      <c r="G457" s="16" t="str">
        <f aca="false">IF(OR(A457="",D457=""),"",IF(COUNTIFS($A$5:$A$504,A457,$D$5:$D$504,"&lt;"&amp;D457)=0,"",D457-_xlfn.MAXIFS($D$5:$D$504,$A$5:$A$504,A457,$D$5:$D$504,"&lt;"&amp;D457)))</f>
        <v/>
      </c>
      <c r="H457" s="17" t="str">
        <f aca="false">IF(OR(G457="",E457="",E457=0),"",G457/E457)</f>
        <v/>
      </c>
      <c r="I457" s="18" t="str">
        <f aca="false">IF(G457="","",E457)</f>
        <v/>
      </c>
    </row>
    <row r="458" customFormat="false" ht="15" hidden="false" customHeight="false" outlineLevel="0" collapsed="false">
      <c r="A458" s="19"/>
      <c r="B458" s="20"/>
      <c r="C458" s="19"/>
      <c r="D458" s="21"/>
      <c r="E458" s="22"/>
      <c r="F458" s="19"/>
      <c r="G458" s="16" t="str">
        <f aca="false">IF(OR(A458="",D458=""),"",IF(COUNTIFS($A$5:$A$504,A458,$D$5:$D$504,"&lt;"&amp;D458)=0,"",D458-_xlfn.MAXIFS($D$5:$D$504,$A$5:$A$504,A458,$D$5:$D$504,"&lt;"&amp;D458)))</f>
        <v/>
      </c>
      <c r="H458" s="17" t="str">
        <f aca="false">IF(OR(G458="",E458="",E458=0),"",G458/E458)</f>
        <v/>
      </c>
      <c r="I458" s="18" t="str">
        <f aca="false">IF(G458="","",E458)</f>
        <v/>
      </c>
    </row>
    <row r="459" customFormat="false" ht="15" hidden="false" customHeight="false" outlineLevel="0" collapsed="false">
      <c r="A459" s="19"/>
      <c r="B459" s="20"/>
      <c r="C459" s="19"/>
      <c r="D459" s="21"/>
      <c r="E459" s="22"/>
      <c r="F459" s="19"/>
      <c r="G459" s="16" t="str">
        <f aca="false">IF(OR(A459="",D459=""),"",IF(COUNTIFS($A$5:$A$504,A459,$D$5:$D$504,"&lt;"&amp;D459)=0,"",D459-_xlfn.MAXIFS($D$5:$D$504,$A$5:$A$504,A459,$D$5:$D$504,"&lt;"&amp;D459)))</f>
        <v/>
      </c>
      <c r="H459" s="17" t="str">
        <f aca="false">IF(OR(G459="",E459="",E459=0),"",G459/E459)</f>
        <v/>
      </c>
      <c r="I459" s="18" t="str">
        <f aca="false">IF(G459="","",E459)</f>
        <v/>
      </c>
    </row>
    <row r="460" customFormat="false" ht="15" hidden="false" customHeight="false" outlineLevel="0" collapsed="false">
      <c r="A460" s="19"/>
      <c r="B460" s="20"/>
      <c r="C460" s="19"/>
      <c r="D460" s="21"/>
      <c r="E460" s="22"/>
      <c r="F460" s="19"/>
      <c r="G460" s="16" t="str">
        <f aca="false">IF(OR(A460="",D460=""),"",IF(COUNTIFS($A$5:$A$504,A460,$D$5:$D$504,"&lt;"&amp;D460)=0,"",D460-_xlfn.MAXIFS($D$5:$D$504,$A$5:$A$504,A460,$D$5:$D$504,"&lt;"&amp;D460)))</f>
        <v/>
      </c>
      <c r="H460" s="17" t="str">
        <f aca="false">IF(OR(G460="",E460="",E460=0),"",G460/E460)</f>
        <v/>
      </c>
      <c r="I460" s="18" t="str">
        <f aca="false">IF(G460="","",E460)</f>
        <v/>
      </c>
    </row>
    <row r="461" customFormat="false" ht="15" hidden="false" customHeight="false" outlineLevel="0" collapsed="false">
      <c r="A461" s="19"/>
      <c r="B461" s="20"/>
      <c r="C461" s="19"/>
      <c r="D461" s="21"/>
      <c r="E461" s="22"/>
      <c r="F461" s="19"/>
      <c r="G461" s="16" t="str">
        <f aca="false">IF(OR(A461="",D461=""),"",IF(COUNTIFS($A$5:$A$504,A461,$D$5:$D$504,"&lt;"&amp;D461)=0,"",D461-_xlfn.MAXIFS($D$5:$D$504,$A$5:$A$504,A461,$D$5:$D$504,"&lt;"&amp;D461)))</f>
        <v/>
      </c>
      <c r="H461" s="17" t="str">
        <f aca="false">IF(OR(G461="",E461="",E461=0),"",G461/E461)</f>
        <v/>
      </c>
      <c r="I461" s="18" t="str">
        <f aca="false">IF(G461="","",E461)</f>
        <v/>
      </c>
    </row>
    <row r="462" customFormat="false" ht="15" hidden="false" customHeight="false" outlineLevel="0" collapsed="false">
      <c r="A462" s="19"/>
      <c r="B462" s="20"/>
      <c r="C462" s="19"/>
      <c r="D462" s="21"/>
      <c r="E462" s="22"/>
      <c r="F462" s="19"/>
      <c r="G462" s="16" t="str">
        <f aca="false">IF(OR(A462="",D462=""),"",IF(COUNTIFS($A$5:$A$504,A462,$D$5:$D$504,"&lt;"&amp;D462)=0,"",D462-_xlfn.MAXIFS($D$5:$D$504,$A$5:$A$504,A462,$D$5:$D$504,"&lt;"&amp;D462)))</f>
        <v/>
      </c>
      <c r="H462" s="17" t="str">
        <f aca="false">IF(OR(G462="",E462="",E462=0),"",G462/E462)</f>
        <v/>
      </c>
      <c r="I462" s="18" t="str">
        <f aca="false">IF(G462="","",E462)</f>
        <v/>
      </c>
    </row>
    <row r="463" customFormat="false" ht="15" hidden="false" customHeight="false" outlineLevel="0" collapsed="false">
      <c r="A463" s="19"/>
      <c r="B463" s="20"/>
      <c r="C463" s="19"/>
      <c r="D463" s="21"/>
      <c r="E463" s="22"/>
      <c r="F463" s="19"/>
      <c r="G463" s="16" t="str">
        <f aca="false">IF(OR(A463="",D463=""),"",IF(COUNTIFS($A$5:$A$504,A463,$D$5:$D$504,"&lt;"&amp;D463)=0,"",D463-_xlfn.MAXIFS($D$5:$D$504,$A$5:$A$504,A463,$D$5:$D$504,"&lt;"&amp;D463)))</f>
        <v/>
      </c>
      <c r="H463" s="17" t="str">
        <f aca="false">IF(OR(G463="",E463="",E463=0),"",G463/E463)</f>
        <v/>
      </c>
      <c r="I463" s="18" t="str">
        <f aca="false">IF(G463="","",E463)</f>
        <v/>
      </c>
    </row>
    <row r="464" customFormat="false" ht="15" hidden="false" customHeight="false" outlineLevel="0" collapsed="false">
      <c r="A464" s="19"/>
      <c r="B464" s="20"/>
      <c r="C464" s="19"/>
      <c r="D464" s="21"/>
      <c r="E464" s="22"/>
      <c r="F464" s="19"/>
      <c r="G464" s="16" t="str">
        <f aca="false">IF(OR(A464="",D464=""),"",IF(COUNTIFS($A$5:$A$504,A464,$D$5:$D$504,"&lt;"&amp;D464)=0,"",D464-_xlfn.MAXIFS($D$5:$D$504,$A$5:$A$504,A464,$D$5:$D$504,"&lt;"&amp;D464)))</f>
        <v/>
      </c>
      <c r="H464" s="17" t="str">
        <f aca="false">IF(OR(G464="",E464="",E464=0),"",G464/E464)</f>
        <v/>
      </c>
      <c r="I464" s="18" t="str">
        <f aca="false">IF(G464="","",E464)</f>
        <v/>
      </c>
    </row>
    <row r="465" customFormat="false" ht="15" hidden="false" customHeight="false" outlineLevel="0" collapsed="false">
      <c r="A465" s="19"/>
      <c r="B465" s="20"/>
      <c r="C465" s="19"/>
      <c r="D465" s="21"/>
      <c r="E465" s="22"/>
      <c r="F465" s="19"/>
      <c r="G465" s="16" t="str">
        <f aca="false">IF(OR(A465="",D465=""),"",IF(COUNTIFS($A$5:$A$504,A465,$D$5:$D$504,"&lt;"&amp;D465)=0,"",D465-_xlfn.MAXIFS($D$5:$D$504,$A$5:$A$504,A465,$D$5:$D$504,"&lt;"&amp;D465)))</f>
        <v/>
      </c>
      <c r="H465" s="17" t="str">
        <f aca="false">IF(OR(G465="",E465="",E465=0),"",G465/E465)</f>
        <v/>
      </c>
      <c r="I465" s="18" t="str">
        <f aca="false">IF(G465="","",E465)</f>
        <v/>
      </c>
    </row>
    <row r="466" customFormat="false" ht="15" hidden="false" customHeight="false" outlineLevel="0" collapsed="false">
      <c r="A466" s="19"/>
      <c r="B466" s="20"/>
      <c r="C466" s="19"/>
      <c r="D466" s="21"/>
      <c r="E466" s="22"/>
      <c r="F466" s="19"/>
      <c r="G466" s="16" t="str">
        <f aca="false">IF(OR(A466="",D466=""),"",IF(COUNTIFS($A$5:$A$504,A466,$D$5:$D$504,"&lt;"&amp;D466)=0,"",D466-_xlfn.MAXIFS($D$5:$D$504,$A$5:$A$504,A466,$D$5:$D$504,"&lt;"&amp;D466)))</f>
        <v/>
      </c>
      <c r="H466" s="17" t="str">
        <f aca="false">IF(OR(G466="",E466="",E466=0),"",G466/E466)</f>
        <v/>
      </c>
      <c r="I466" s="18" t="str">
        <f aca="false">IF(G466="","",E466)</f>
        <v/>
      </c>
    </row>
    <row r="467" customFormat="false" ht="15" hidden="false" customHeight="false" outlineLevel="0" collapsed="false">
      <c r="A467" s="19"/>
      <c r="B467" s="20"/>
      <c r="C467" s="19"/>
      <c r="D467" s="21"/>
      <c r="E467" s="22"/>
      <c r="F467" s="19"/>
      <c r="G467" s="16" t="str">
        <f aca="false">IF(OR(A467="",D467=""),"",IF(COUNTIFS($A$5:$A$504,A467,$D$5:$D$504,"&lt;"&amp;D467)=0,"",D467-_xlfn.MAXIFS($D$5:$D$504,$A$5:$A$504,A467,$D$5:$D$504,"&lt;"&amp;D467)))</f>
        <v/>
      </c>
      <c r="H467" s="17" t="str">
        <f aca="false">IF(OR(G467="",E467="",E467=0),"",G467/E467)</f>
        <v/>
      </c>
      <c r="I467" s="18" t="str">
        <f aca="false">IF(G467="","",E467)</f>
        <v/>
      </c>
    </row>
    <row r="468" customFormat="false" ht="15" hidden="false" customHeight="false" outlineLevel="0" collapsed="false">
      <c r="A468" s="19"/>
      <c r="B468" s="20"/>
      <c r="C468" s="19"/>
      <c r="D468" s="21"/>
      <c r="E468" s="22"/>
      <c r="F468" s="19"/>
      <c r="G468" s="16" t="str">
        <f aca="false">IF(OR(A468="",D468=""),"",IF(COUNTIFS($A$5:$A$504,A468,$D$5:$D$504,"&lt;"&amp;D468)=0,"",D468-_xlfn.MAXIFS($D$5:$D$504,$A$5:$A$504,A468,$D$5:$D$504,"&lt;"&amp;D468)))</f>
        <v/>
      </c>
      <c r="H468" s="17" t="str">
        <f aca="false">IF(OR(G468="",E468="",E468=0),"",G468/E468)</f>
        <v/>
      </c>
      <c r="I468" s="18" t="str">
        <f aca="false">IF(G468="","",E468)</f>
        <v/>
      </c>
    </row>
    <row r="469" customFormat="false" ht="15" hidden="false" customHeight="false" outlineLevel="0" collapsed="false">
      <c r="A469" s="19"/>
      <c r="B469" s="20"/>
      <c r="C469" s="19"/>
      <c r="D469" s="21"/>
      <c r="E469" s="22"/>
      <c r="F469" s="19"/>
      <c r="G469" s="16" t="str">
        <f aca="false">IF(OR(A469="",D469=""),"",IF(COUNTIFS($A$5:$A$504,A469,$D$5:$D$504,"&lt;"&amp;D469)=0,"",D469-_xlfn.MAXIFS($D$5:$D$504,$A$5:$A$504,A469,$D$5:$D$504,"&lt;"&amp;D469)))</f>
        <v/>
      </c>
      <c r="H469" s="17" t="str">
        <f aca="false">IF(OR(G469="",E469="",E469=0),"",G469/E469)</f>
        <v/>
      </c>
      <c r="I469" s="18" t="str">
        <f aca="false">IF(G469="","",E469)</f>
        <v/>
      </c>
    </row>
    <row r="470" customFormat="false" ht="15" hidden="false" customHeight="false" outlineLevel="0" collapsed="false">
      <c r="A470" s="19"/>
      <c r="B470" s="20"/>
      <c r="C470" s="19"/>
      <c r="D470" s="21"/>
      <c r="E470" s="22"/>
      <c r="F470" s="19"/>
      <c r="G470" s="16" t="str">
        <f aca="false">IF(OR(A470="",D470=""),"",IF(COUNTIFS($A$5:$A$504,A470,$D$5:$D$504,"&lt;"&amp;D470)=0,"",D470-_xlfn.MAXIFS($D$5:$D$504,$A$5:$A$504,A470,$D$5:$D$504,"&lt;"&amp;D470)))</f>
        <v/>
      </c>
      <c r="H470" s="17" t="str">
        <f aca="false">IF(OR(G470="",E470="",E470=0),"",G470/E470)</f>
        <v/>
      </c>
      <c r="I470" s="18" t="str">
        <f aca="false">IF(G470="","",E470)</f>
        <v/>
      </c>
    </row>
    <row r="471" customFormat="false" ht="15" hidden="false" customHeight="false" outlineLevel="0" collapsed="false">
      <c r="A471" s="19"/>
      <c r="B471" s="20"/>
      <c r="C471" s="19"/>
      <c r="D471" s="21"/>
      <c r="E471" s="22"/>
      <c r="F471" s="19"/>
      <c r="G471" s="16" t="str">
        <f aca="false">IF(OR(A471="",D471=""),"",IF(COUNTIFS($A$5:$A$504,A471,$D$5:$D$504,"&lt;"&amp;D471)=0,"",D471-_xlfn.MAXIFS($D$5:$D$504,$A$5:$A$504,A471,$D$5:$D$504,"&lt;"&amp;D471)))</f>
        <v/>
      </c>
      <c r="H471" s="17" t="str">
        <f aca="false">IF(OR(G471="",E471="",E471=0),"",G471/E471)</f>
        <v/>
      </c>
      <c r="I471" s="18" t="str">
        <f aca="false">IF(G471="","",E471)</f>
        <v/>
      </c>
    </row>
    <row r="472" customFormat="false" ht="15" hidden="false" customHeight="false" outlineLevel="0" collapsed="false">
      <c r="A472" s="19"/>
      <c r="B472" s="20"/>
      <c r="C472" s="19"/>
      <c r="D472" s="21"/>
      <c r="E472" s="22"/>
      <c r="F472" s="19"/>
      <c r="G472" s="16" t="str">
        <f aca="false">IF(OR(A472="",D472=""),"",IF(COUNTIFS($A$5:$A$504,A472,$D$5:$D$504,"&lt;"&amp;D472)=0,"",D472-_xlfn.MAXIFS($D$5:$D$504,$A$5:$A$504,A472,$D$5:$D$504,"&lt;"&amp;D472)))</f>
        <v/>
      </c>
      <c r="H472" s="17" t="str">
        <f aca="false">IF(OR(G472="",E472="",E472=0),"",G472/E472)</f>
        <v/>
      </c>
      <c r="I472" s="18" t="str">
        <f aca="false">IF(G472="","",E472)</f>
        <v/>
      </c>
    </row>
    <row r="473" customFormat="false" ht="15" hidden="false" customHeight="false" outlineLevel="0" collapsed="false">
      <c r="A473" s="19"/>
      <c r="B473" s="20"/>
      <c r="C473" s="19"/>
      <c r="D473" s="21"/>
      <c r="E473" s="22"/>
      <c r="F473" s="19"/>
      <c r="G473" s="16" t="str">
        <f aca="false">IF(OR(A473="",D473=""),"",IF(COUNTIFS($A$5:$A$504,A473,$D$5:$D$504,"&lt;"&amp;D473)=0,"",D473-_xlfn.MAXIFS($D$5:$D$504,$A$5:$A$504,A473,$D$5:$D$504,"&lt;"&amp;D473)))</f>
        <v/>
      </c>
      <c r="H473" s="17" t="str">
        <f aca="false">IF(OR(G473="",E473="",E473=0),"",G473/E473)</f>
        <v/>
      </c>
      <c r="I473" s="18" t="str">
        <f aca="false">IF(G473="","",E473)</f>
        <v/>
      </c>
    </row>
    <row r="474" customFormat="false" ht="15" hidden="false" customHeight="false" outlineLevel="0" collapsed="false">
      <c r="A474" s="19"/>
      <c r="B474" s="20"/>
      <c r="C474" s="19"/>
      <c r="D474" s="21"/>
      <c r="E474" s="22"/>
      <c r="F474" s="19"/>
      <c r="G474" s="16" t="str">
        <f aca="false">IF(OR(A474="",D474=""),"",IF(COUNTIFS($A$5:$A$504,A474,$D$5:$D$504,"&lt;"&amp;D474)=0,"",D474-_xlfn.MAXIFS($D$5:$D$504,$A$5:$A$504,A474,$D$5:$D$504,"&lt;"&amp;D474)))</f>
        <v/>
      </c>
      <c r="H474" s="17" t="str">
        <f aca="false">IF(OR(G474="",E474="",E474=0),"",G474/E474)</f>
        <v/>
      </c>
      <c r="I474" s="18" t="str">
        <f aca="false">IF(G474="","",E474)</f>
        <v/>
      </c>
    </row>
    <row r="475" customFormat="false" ht="15" hidden="false" customHeight="false" outlineLevel="0" collapsed="false">
      <c r="A475" s="19"/>
      <c r="B475" s="20"/>
      <c r="C475" s="19"/>
      <c r="D475" s="21"/>
      <c r="E475" s="22"/>
      <c r="F475" s="19"/>
      <c r="G475" s="16" t="str">
        <f aca="false">IF(OR(A475="",D475=""),"",IF(COUNTIFS($A$5:$A$504,A475,$D$5:$D$504,"&lt;"&amp;D475)=0,"",D475-_xlfn.MAXIFS($D$5:$D$504,$A$5:$A$504,A475,$D$5:$D$504,"&lt;"&amp;D475)))</f>
        <v/>
      </c>
      <c r="H475" s="17" t="str">
        <f aca="false">IF(OR(G475="",E475="",E475=0),"",G475/E475)</f>
        <v/>
      </c>
      <c r="I475" s="18" t="str">
        <f aca="false">IF(G475="","",E475)</f>
        <v/>
      </c>
    </row>
    <row r="476" customFormat="false" ht="15" hidden="false" customHeight="false" outlineLevel="0" collapsed="false">
      <c r="A476" s="19"/>
      <c r="B476" s="20"/>
      <c r="C476" s="19"/>
      <c r="D476" s="21"/>
      <c r="E476" s="22"/>
      <c r="F476" s="19"/>
      <c r="G476" s="16" t="str">
        <f aca="false">IF(OR(A476="",D476=""),"",IF(COUNTIFS($A$5:$A$504,A476,$D$5:$D$504,"&lt;"&amp;D476)=0,"",D476-_xlfn.MAXIFS($D$5:$D$504,$A$5:$A$504,A476,$D$5:$D$504,"&lt;"&amp;D476)))</f>
        <v/>
      </c>
      <c r="H476" s="17" t="str">
        <f aca="false">IF(OR(G476="",E476="",E476=0),"",G476/E476)</f>
        <v/>
      </c>
      <c r="I476" s="18" t="str">
        <f aca="false">IF(G476="","",E476)</f>
        <v/>
      </c>
    </row>
    <row r="477" customFormat="false" ht="15" hidden="false" customHeight="false" outlineLevel="0" collapsed="false">
      <c r="A477" s="19"/>
      <c r="B477" s="20"/>
      <c r="C477" s="19"/>
      <c r="D477" s="21"/>
      <c r="E477" s="22"/>
      <c r="F477" s="19"/>
      <c r="G477" s="16" t="str">
        <f aca="false">IF(OR(A477="",D477=""),"",IF(COUNTIFS($A$5:$A$504,A477,$D$5:$D$504,"&lt;"&amp;D477)=0,"",D477-_xlfn.MAXIFS($D$5:$D$504,$A$5:$A$504,A477,$D$5:$D$504,"&lt;"&amp;D477)))</f>
        <v/>
      </c>
      <c r="H477" s="17" t="str">
        <f aca="false">IF(OR(G477="",E477="",E477=0),"",G477/E477)</f>
        <v/>
      </c>
      <c r="I477" s="18" t="str">
        <f aca="false">IF(G477="","",E477)</f>
        <v/>
      </c>
    </row>
    <row r="478" customFormat="false" ht="15" hidden="false" customHeight="false" outlineLevel="0" collapsed="false">
      <c r="A478" s="19"/>
      <c r="B478" s="20"/>
      <c r="C478" s="19"/>
      <c r="D478" s="21"/>
      <c r="E478" s="22"/>
      <c r="F478" s="19"/>
      <c r="G478" s="16" t="str">
        <f aca="false">IF(OR(A478="",D478=""),"",IF(COUNTIFS($A$5:$A$504,A478,$D$5:$D$504,"&lt;"&amp;D478)=0,"",D478-_xlfn.MAXIFS($D$5:$D$504,$A$5:$A$504,A478,$D$5:$D$504,"&lt;"&amp;D478)))</f>
        <v/>
      </c>
      <c r="H478" s="17" t="str">
        <f aca="false">IF(OR(G478="",E478="",E478=0),"",G478/E478)</f>
        <v/>
      </c>
      <c r="I478" s="18" t="str">
        <f aca="false">IF(G478="","",E478)</f>
        <v/>
      </c>
    </row>
    <row r="479" customFormat="false" ht="15" hidden="false" customHeight="false" outlineLevel="0" collapsed="false">
      <c r="A479" s="19"/>
      <c r="B479" s="20"/>
      <c r="C479" s="19"/>
      <c r="D479" s="21"/>
      <c r="E479" s="22"/>
      <c r="F479" s="19"/>
      <c r="G479" s="16" t="str">
        <f aca="false">IF(OR(A479="",D479=""),"",IF(COUNTIFS($A$5:$A$504,A479,$D$5:$D$504,"&lt;"&amp;D479)=0,"",D479-_xlfn.MAXIFS($D$5:$D$504,$A$5:$A$504,A479,$D$5:$D$504,"&lt;"&amp;D479)))</f>
        <v/>
      </c>
      <c r="H479" s="17" t="str">
        <f aca="false">IF(OR(G479="",E479="",E479=0),"",G479/E479)</f>
        <v/>
      </c>
      <c r="I479" s="18" t="str">
        <f aca="false">IF(G479="","",E479)</f>
        <v/>
      </c>
    </row>
    <row r="480" customFormat="false" ht="15" hidden="false" customHeight="false" outlineLevel="0" collapsed="false">
      <c r="A480" s="19"/>
      <c r="B480" s="20"/>
      <c r="C480" s="19"/>
      <c r="D480" s="21"/>
      <c r="E480" s="22"/>
      <c r="F480" s="19"/>
      <c r="G480" s="16" t="str">
        <f aca="false">IF(OR(A480="",D480=""),"",IF(COUNTIFS($A$5:$A$504,A480,$D$5:$D$504,"&lt;"&amp;D480)=0,"",D480-_xlfn.MAXIFS($D$5:$D$504,$A$5:$A$504,A480,$D$5:$D$504,"&lt;"&amp;D480)))</f>
        <v/>
      </c>
      <c r="H480" s="17" t="str">
        <f aca="false">IF(OR(G480="",E480="",E480=0),"",G480/E480)</f>
        <v/>
      </c>
      <c r="I480" s="18" t="str">
        <f aca="false">IF(G480="","",E480)</f>
        <v/>
      </c>
    </row>
    <row r="481" customFormat="false" ht="15" hidden="false" customHeight="false" outlineLevel="0" collapsed="false">
      <c r="A481" s="19"/>
      <c r="B481" s="20"/>
      <c r="C481" s="19"/>
      <c r="D481" s="21"/>
      <c r="E481" s="22"/>
      <c r="F481" s="19"/>
      <c r="G481" s="16" t="str">
        <f aca="false">IF(OR(A481="",D481=""),"",IF(COUNTIFS($A$5:$A$504,A481,$D$5:$D$504,"&lt;"&amp;D481)=0,"",D481-_xlfn.MAXIFS($D$5:$D$504,$A$5:$A$504,A481,$D$5:$D$504,"&lt;"&amp;D481)))</f>
        <v/>
      </c>
      <c r="H481" s="17" t="str">
        <f aca="false">IF(OR(G481="",E481="",E481=0),"",G481/E481)</f>
        <v/>
      </c>
      <c r="I481" s="18" t="str">
        <f aca="false">IF(G481="","",E481)</f>
        <v/>
      </c>
    </row>
    <row r="482" customFormat="false" ht="15" hidden="false" customHeight="false" outlineLevel="0" collapsed="false">
      <c r="A482" s="19"/>
      <c r="B482" s="20"/>
      <c r="C482" s="19"/>
      <c r="D482" s="21"/>
      <c r="E482" s="22"/>
      <c r="F482" s="19"/>
      <c r="G482" s="16" t="str">
        <f aca="false">IF(OR(A482="",D482=""),"",IF(COUNTIFS($A$5:$A$504,A482,$D$5:$D$504,"&lt;"&amp;D482)=0,"",D482-_xlfn.MAXIFS($D$5:$D$504,$A$5:$A$504,A482,$D$5:$D$504,"&lt;"&amp;D482)))</f>
        <v/>
      </c>
      <c r="H482" s="17" t="str">
        <f aca="false">IF(OR(G482="",E482="",E482=0),"",G482/E482)</f>
        <v/>
      </c>
      <c r="I482" s="18" t="str">
        <f aca="false">IF(G482="","",E482)</f>
        <v/>
      </c>
    </row>
    <row r="483" customFormat="false" ht="15" hidden="false" customHeight="false" outlineLevel="0" collapsed="false">
      <c r="A483" s="19"/>
      <c r="B483" s="20"/>
      <c r="C483" s="19"/>
      <c r="D483" s="21"/>
      <c r="E483" s="22"/>
      <c r="F483" s="19"/>
      <c r="G483" s="16" t="str">
        <f aca="false">IF(OR(A483="",D483=""),"",IF(COUNTIFS($A$5:$A$504,A483,$D$5:$D$504,"&lt;"&amp;D483)=0,"",D483-_xlfn.MAXIFS($D$5:$D$504,$A$5:$A$504,A483,$D$5:$D$504,"&lt;"&amp;D483)))</f>
        <v/>
      </c>
      <c r="H483" s="17" t="str">
        <f aca="false">IF(OR(G483="",E483="",E483=0),"",G483/E483)</f>
        <v/>
      </c>
      <c r="I483" s="18" t="str">
        <f aca="false">IF(G483="","",E483)</f>
        <v/>
      </c>
    </row>
    <row r="484" customFormat="false" ht="15" hidden="false" customHeight="false" outlineLevel="0" collapsed="false">
      <c r="A484" s="19"/>
      <c r="B484" s="20"/>
      <c r="C484" s="19"/>
      <c r="D484" s="21"/>
      <c r="E484" s="22"/>
      <c r="F484" s="19"/>
      <c r="G484" s="16" t="str">
        <f aca="false">IF(OR(A484="",D484=""),"",IF(COUNTIFS($A$5:$A$504,A484,$D$5:$D$504,"&lt;"&amp;D484)=0,"",D484-_xlfn.MAXIFS($D$5:$D$504,$A$5:$A$504,A484,$D$5:$D$504,"&lt;"&amp;D484)))</f>
        <v/>
      </c>
      <c r="H484" s="17" t="str">
        <f aca="false">IF(OR(G484="",E484="",E484=0),"",G484/E484)</f>
        <v/>
      </c>
      <c r="I484" s="18" t="str">
        <f aca="false">IF(G484="","",E484)</f>
        <v/>
      </c>
    </row>
    <row r="485" customFormat="false" ht="15" hidden="false" customHeight="false" outlineLevel="0" collapsed="false">
      <c r="A485" s="19"/>
      <c r="B485" s="20"/>
      <c r="C485" s="19"/>
      <c r="D485" s="21"/>
      <c r="E485" s="22"/>
      <c r="F485" s="19"/>
      <c r="G485" s="16" t="str">
        <f aca="false">IF(OR(A485="",D485=""),"",IF(COUNTIFS($A$5:$A$504,A485,$D$5:$D$504,"&lt;"&amp;D485)=0,"",D485-_xlfn.MAXIFS($D$5:$D$504,$A$5:$A$504,A485,$D$5:$D$504,"&lt;"&amp;D485)))</f>
        <v/>
      </c>
      <c r="H485" s="17" t="str">
        <f aca="false">IF(OR(G485="",E485="",E485=0),"",G485/E485)</f>
        <v/>
      </c>
      <c r="I485" s="18" t="str">
        <f aca="false">IF(G485="","",E485)</f>
        <v/>
      </c>
    </row>
    <row r="486" customFormat="false" ht="15" hidden="false" customHeight="false" outlineLevel="0" collapsed="false">
      <c r="A486" s="19"/>
      <c r="B486" s="20"/>
      <c r="C486" s="19"/>
      <c r="D486" s="21"/>
      <c r="E486" s="22"/>
      <c r="F486" s="19"/>
      <c r="G486" s="16" t="str">
        <f aca="false">IF(OR(A486="",D486=""),"",IF(COUNTIFS($A$5:$A$504,A486,$D$5:$D$504,"&lt;"&amp;D486)=0,"",D486-_xlfn.MAXIFS($D$5:$D$504,$A$5:$A$504,A486,$D$5:$D$504,"&lt;"&amp;D486)))</f>
        <v/>
      </c>
      <c r="H486" s="17" t="str">
        <f aca="false">IF(OR(G486="",E486="",E486=0),"",G486/E486)</f>
        <v/>
      </c>
      <c r="I486" s="18" t="str">
        <f aca="false">IF(G486="","",E486)</f>
        <v/>
      </c>
    </row>
    <row r="487" customFormat="false" ht="15" hidden="false" customHeight="false" outlineLevel="0" collapsed="false">
      <c r="A487" s="19"/>
      <c r="B487" s="20"/>
      <c r="C487" s="19"/>
      <c r="D487" s="21"/>
      <c r="E487" s="22"/>
      <c r="F487" s="19"/>
      <c r="G487" s="16" t="str">
        <f aca="false">IF(OR(A487="",D487=""),"",IF(COUNTIFS($A$5:$A$504,A487,$D$5:$D$504,"&lt;"&amp;D487)=0,"",D487-_xlfn.MAXIFS($D$5:$D$504,$A$5:$A$504,A487,$D$5:$D$504,"&lt;"&amp;D487)))</f>
        <v/>
      </c>
      <c r="H487" s="17" t="str">
        <f aca="false">IF(OR(G487="",E487="",E487=0),"",G487/E487)</f>
        <v/>
      </c>
      <c r="I487" s="18" t="str">
        <f aca="false">IF(G487="","",E487)</f>
        <v/>
      </c>
    </row>
    <row r="488" customFormat="false" ht="15" hidden="false" customHeight="false" outlineLevel="0" collapsed="false">
      <c r="A488" s="19"/>
      <c r="B488" s="20"/>
      <c r="C488" s="19"/>
      <c r="D488" s="21"/>
      <c r="E488" s="22"/>
      <c r="F488" s="19"/>
      <c r="G488" s="16" t="str">
        <f aca="false">IF(OR(A488="",D488=""),"",IF(COUNTIFS($A$5:$A$504,A488,$D$5:$D$504,"&lt;"&amp;D488)=0,"",D488-_xlfn.MAXIFS($D$5:$D$504,$A$5:$A$504,A488,$D$5:$D$504,"&lt;"&amp;D488)))</f>
        <v/>
      </c>
      <c r="H488" s="17" t="str">
        <f aca="false">IF(OR(G488="",E488="",E488=0),"",G488/E488)</f>
        <v/>
      </c>
      <c r="I488" s="18" t="str">
        <f aca="false">IF(G488="","",E488)</f>
        <v/>
      </c>
    </row>
    <row r="489" customFormat="false" ht="15" hidden="false" customHeight="false" outlineLevel="0" collapsed="false">
      <c r="A489" s="19"/>
      <c r="B489" s="20"/>
      <c r="C489" s="19"/>
      <c r="D489" s="21"/>
      <c r="E489" s="22"/>
      <c r="F489" s="19"/>
      <c r="G489" s="16" t="str">
        <f aca="false">IF(OR(A489="",D489=""),"",IF(COUNTIFS($A$5:$A$504,A489,$D$5:$D$504,"&lt;"&amp;D489)=0,"",D489-_xlfn.MAXIFS($D$5:$D$504,$A$5:$A$504,A489,$D$5:$D$504,"&lt;"&amp;D489)))</f>
        <v/>
      </c>
      <c r="H489" s="17" t="str">
        <f aca="false">IF(OR(G489="",E489="",E489=0),"",G489/E489)</f>
        <v/>
      </c>
      <c r="I489" s="18" t="str">
        <f aca="false">IF(G489="","",E489)</f>
        <v/>
      </c>
    </row>
    <row r="490" customFormat="false" ht="15" hidden="false" customHeight="false" outlineLevel="0" collapsed="false">
      <c r="A490" s="19"/>
      <c r="B490" s="20"/>
      <c r="C490" s="19"/>
      <c r="D490" s="21"/>
      <c r="E490" s="22"/>
      <c r="F490" s="19"/>
      <c r="G490" s="16" t="str">
        <f aca="false">IF(OR(A490="",D490=""),"",IF(COUNTIFS($A$5:$A$504,A490,$D$5:$D$504,"&lt;"&amp;D490)=0,"",D490-_xlfn.MAXIFS($D$5:$D$504,$A$5:$A$504,A490,$D$5:$D$504,"&lt;"&amp;D490)))</f>
        <v/>
      </c>
      <c r="H490" s="17" t="str">
        <f aca="false">IF(OR(G490="",E490="",E490=0),"",G490/E490)</f>
        <v/>
      </c>
      <c r="I490" s="18" t="str">
        <f aca="false">IF(G490="","",E490)</f>
        <v/>
      </c>
    </row>
    <row r="491" customFormat="false" ht="15" hidden="false" customHeight="false" outlineLevel="0" collapsed="false">
      <c r="A491" s="19"/>
      <c r="B491" s="20"/>
      <c r="C491" s="19"/>
      <c r="D491" s="21"/>
      <c r="E491" s="22"/>
      <c r="F491" s="19"/>
      <c r="G491" s="16" t="str">
        <f aca="false">IF(OR(A491="",D491=""),"",IF(COUNTIFS($A$5:$A$504,A491,$D$5:$D$504,"&lt;"&amp;D491)=0,"",D491-_xlfn.MAXIFS($D$5:$D$504,$A$5:$A$504,A491,$D$5:$D$504,"&lt;"&amp;D491)))</f>
        <v/>
      </c>
      <c r="H491" s="17" t="str">
        <f aca="false">IF(OR(G491="",E491="",E491=0),"",G491/E491)</f>
        <v/>
      </c>
      <c r="I491" s="18" t="str">
        <f aca="false">IF(G491="","",E491)</f>
        <v/>
      </c>
    </row>
    <row r="492" customFormat="false" ht="15" hidden="false" customHeight="false" outlineLevel="0" collapsed="false">
      <c r="A492" s="19"/>
      <c r="B492" s="20"/>
      <c r="C492" s="19"/>
      <c r="D492" s="21"/>
      <c r="E492" s="22"/>
      <c r="F492" s="19"/>
      <c r="G492" s="16" t="str">
        <f aca="false">IF(OR(A492="",D492=""),"",IF(COUNTIFS($A$5:$A$504,A492,$D$5:$D$504,"&lt;"&amp;D492)=0,"",D492-_xlfn.MAXIFS($D$5:$D$504,$A$5:$A$504,A492,$D$5:$D$504,"&lt;"&amp;D492)))</f>
        <v/>
      </c>
      <c r="H492" s="17" t="str">
        <f aca="false">IF(OR(G492="",E492="",E492=0),"",G492/E492)</f>
        <v/>
      </c>
      <c r="I492" s="18" t="str">
        <f aca="false">IF(G492="","",E492)</f>
        <v/>
      </c>
    </row>
    <row r="493" customFormat="false" ht="15" hidden="false" customHeight="false" outlineLevel="0" collapsed="false">
      <c r="A493" s="19"/>
      <c r="B493" s="20"/>
      <c r="C493" s="19"/>
      <c r="D493" s="21"/>
      <c r="E493" s="22"/>
      <c r="F493" s="19"/>
      <c r="G493" s="16" t="str">
        <f aca="false">IF(OR(A493="",D493=""),"",IF(COUNTIFS($A$5:$A$504,A493,$D$5:$D$504,"&lt;"&amp;D493)=0,"",D493-_xlfn.MAXIFS($D$5:$D$504,$A$5:$A$504,A493,$D$5:$D$504,"&lt;"&amp;D493)))</f>
        <v/>
      </c>
      <c r="H493" s="17" t="str">
        <f aca="false">IF(OR(G493="",E493="",E493=0),"",G493/E493)</f>
        <v/>
      </c>
      <c r="I493" s="18" t="str">
        <f aca="false">IF(G493="","",E493)</f>
        <v/>
      </c>
    </row>
    <row r="494" customFormat="false" ht="15" hidden="false" customHeight="false" outlineLevel="0" collapsed="false">
      <c r="A494" s="19"/>
      <c r="B494" s="20"/>
      <c r="C494" s="19"/>
      <c r="D494" s="21"/>
      <c r="E494" s="22"/>
      <c r="F494" s="19"/>
      <c r="G494" s="16" t="str">
        <f aca="false">IF(OR(A494="",D494=""),"",IF(COUNTIFS($A$5:$A$504,A494,$D$5:$D$504,"&lt;"&amp;D494)=0,"",D494-_xlfn.MAXIFS($D$5:$D$504,$A$5:$A$504,A494,$D$5:$D$504,"&lt;"&amp;D494)))</f>
        <v/>
      </c>
      <c r="H494" s="17" t="str">
        <f aca="false">IF(OR(G494="",E494="",E494=0),"",G494/E494)</f>
        <v/>
      </c>
      <c r="I494" s="18" t="str">
        <f aca="false">IF(G494="","",E494)</f>
        <v/>
      </c>
    </row>
    <row r="495" customFormat="false" ht="15" hidden="false" customHeight="false" outlineLevel="0" collapsed="false">
      <c r="A495" s="19"/>
      <c r="B495" s="20"/>
      <c r="C495" s="19"/>
      <c r="D495" s="21"/>
      <c r="E495" s="22"/>
      <c r="F495" s="19"/>
      <c r="G495" s="16" t="str">
        <f aca="false">IF(OR(A495="",D495=""),"",IF(COUNTIFS($A$5:$A$504,A495,$D$5:$D$504,"&lt;"&amp;D495)=0,"",D495-_xlfn.MAXIFS($D$5:$D$504,$A$5:$A$504,A495,$D$5:$D$504,"&lt;"&amp;D495)))</f>
        <v/>
      </c>
      <c r="H495" s="17" t="str">
        <f aca="false">IF(OR(G495="",E495="",E495=0),"",G495/E495)</f>
        <v/>
      </c>
      <c r="I495" s="18" t="str">
        <f aca="false">IF(G495="","",E495)</f>
        <v/>
      </c>
    </row>
    <row r="496" customFormat="false" ht="15" hidden="false" customHeight="false" outlineLevel="0" collapsed="false">
      <c r="A496" s="19"/>
      <c r="B496" s="20"/>
      <c r="C496" s="19"/>
      <c r="D496" s="21"/>
      <c r="E496" s="22"/>
      <c r="F496" s="19"/>
      <c r="G496" s="16" t="str">
        <f aca="false">IF(OR(A496="",D496=""),"",IF(COUNTIFS($A$5:$A$504,A496,$D$5:$D$504,"&lt;"&amp;D496)=0,"",D496-_xlfn.MAXIFS($D$5:$D$504,$A$5:$A$504,A496,$D$5:$D$504,"&lt;"&amp;D496)))</f>
        <v/>
      </c>
      <c r="H496" s="17" t="str">
        <f aca="false">IF(OR(G496="",E496="",E496=0),"",G496/E496)</f>
        <v/>
      </c>
      <c r="I496" s="18" t="str">
        <f aca="false">IF(G496="","",E496)</f>
        <v/>
      </c>
    </row>
    <row r="497" customFormat="false" ht="15" hidden="false" customHeight="false" outlineLevel="0" collapsed="false">
      <c r="A497" s="19"/>
      <c r="B497" s="20"/>
      <c r="C497" s="19"/>
      <c r="D497" s="21"/>
      <c r="E497" s="22"/>
      <c r="F497" s="19"/>
      <c r="G497" s="16" t="str">
        <f aca="false">IF(OR(A497="",D497=""),"",IF(COUNTIFS($A$5:$A$504,A497,$D$5:$D$504,"&lt;"&amp;D497)=0,"",D497-_xlfn.MAXIFS($D$5:$D$504,$A$5:$A$504,A497,$D$5:$D$504,"&lt;"&amp;D497)))</f>
        <v/>
      </c>
      <c r="H497" s="17" t="str">
        <f aca="false">IF(OR(G497="",E497="",E497=0),"",G497/E497)</f>
        <v/>
      </c>
      <c r="I497" s="18" t="str">
        <f aca="false">IF(G497="","",E497)</f>
        <v/>
      </c>
    </row>
    <row r="498" customFormat="false" ht="15" hidden="false" customHeight="false" outlineLevel="0" collapsed="false">
      <c r="A498" s="19"/>
      <c r="B498" s="20"/>
      <c r="C498" s="19"/>
      <c r="D498" s="21"/>
      <c r="E498" s="22"/>
      <c r="F498" s="19"/>
      <c r="G498" s="16" t="str">
        <f aca="false">IF(OR(A498="",D498=""),"",IF(COUNTIFS($A$5:$A$504,A498,$D$5:$D$504,"&lt;"&amp;D498)=0,"",D498-_xlfn.MAXIFS($D$5:$D$504,$A$5:$A$504,A498,$D$5:$D$504,"&lt;"&amp;D498)))</f>
        <v/>
      </c>
      <c r="H498" s="17" t="str">
        <f aca="false">IF(OR(G498="",E498="",E498=0),"",G498/E498)</f>
        <v/>
      </c>
      <c r="I498" s="18" t="str">
        <f aca="false">IF(G498="","",E498)</f>
        <v/>
      </c>
    </row>
    <row r="499" customFormat="false" ht="15" hidden="false" customHeight="false" outlineLevel="0" collapsed="false">
      <c r="A499" s="19"/>
      <c r="B499" s="20"/>
      <c r="C499" s="19"/>
      <c r="D499" s="21"/>
      <c r="E499" s="22"/>
      <c r="F499" s="19"/>
      <c r="G499" s="16" t="str">
        <f aca="false">IF(OR(A499="",D499=""),"",IF(COUNTIFS($A$5:$A$504,A499,$D$5:$D$504,"&lt;"&amp;D499)=0,"",D499-_xlfn.MAXIFS($D$5:$D$504,$A$5:$A$504,A499,$D$5:$D$504,"&lt;"&amp;D499)))</f>
        <v/>
      </c>
      <c r="H499" s="17" t="str">
        <f aca="false">IF(OR(G499="",E499="",E499=0),"",G499/E499)</f>
        <v/>
      </c>
      <c r="I499" s="18" t="str">
        <f aca="false">IF(G499="","",E499)</f>
        <v/>
      </c>
    </row>
    <row r="500" customFormat="false" ht="15" hidden="false" customHeight="false" outlineLevel="0" collapsed="false">
      <c r="A500" s="19"/>
      <c r="B500" s="20"/>
      <c r="C500" s="19"/>
      <c r="D500" s="21"/>
      <c r="E500" s="22"/>
      <c r="F500" s="19"/>
      <c r="G500" s="16" t="str">
        <f aca="false">IF(OR(A500="",D500=""),"",IF(COUNTIFS($A$5:$A$504,A500,$D$5:$D$504,"&lt;"&amp;D500)=0,"",D500-_xlfn.MAXIFS($D$5:$D$504,$A$5:$A$504,A500,$D$5:$D$504,"&lt;"&amp;D500)))</f>
        <v/>
      </c>
      <c r="H500" s="17" t="str">
        <f aca="false">IF(OR(G500="",E500="",E500=0),"",G500/E500)</f>
        <v/>
      </c>
      <c r="I500" s="18" t="str">
        <f aca="false">IF(G500="","",E500)</f>
        <v/>
      </c>
    </row>
    <row r="501" customFormat="false" ht="15" hidden="false" customHeight="false" outlineLevel="0" collapsed="false">
      <c r="A501" s="19"/>
      <c r="B501" s="20"/>
      <c r="C501" s="19"/>
      <c r="D501" s="21"/>
      <c r="E501" s="22"/>
      <c r="F501" s="19"/>
      <c r="G501" s="16" t="str">
        <f aca="false">IF(OR(A501="",D501=""),"",IF(COUNTIFS($A$5:$A$504,A501,$D$5:$D$504,"&lt;"&amp;D501)=0,"",D501-_xlfn.MAXIFS($D$5:$D$504,$A$5:$A$504,A501,$D$5:$D$504,"&lt;"&amp;D501)))</f>
        <v/>
      </c>
      <c r="H501" s="17" t="str">
        <f aca="false">IF(OR(G501="",E501="",E501=0),"",G501/E501)</f>
        <v/>
      </c>
      <c r="I501" s="18" t="str">
        <f aca="false">IF(G501="","",E501)</f>
        <v/>
      </c>
    </row>
    <row r="502" customFormat="false" ht="15" hidden="false" customHeight="false" outlineLevel="0" collapsed="false">
      <c r="A502" s="19"/>
      <c r="B502" s="20"/>
      <c r="C502" s="19"/>
      <c r="D502" s="21"/>
      <c r="E502" s="22"/>
      <c r="F502" s="19"/>
      <c r="G502" s="16" t="str">
        <f aca="false">IF(OR(A502="",D502=""),"",IF(COUNTIFS($A$5:$A$504,A502,$D$5:$D$504,"&lt;"&amp;D502)=0,"",D502-_xlfn.MAXIFS($D$5:$D$504,$A$5:$A$504,A502,$D$5:$D$504,"&lt;"&amp;D502)))</f>
        <v/>
      </c>
      <c r="H502" s="17" t="str">
        <f aca="false">IF(OR(G502="",E502="",E502=0),"",G502/E502)</f>
        <v/>
      </c>
      <c r="I502" s="18" t="str">
        <f aca="false">IF(G502="","",E502)</f>
        <v/>
      </c>
    </row>
    <row r="503" customFormat="false" ht="15" hidden="false" customHeight="false" outlineLevel="0" collapsed="false">
      <c r="A503" s="19"/>
      <c r="B503" s="20"/>
      <c r="C503" s="19"/>
      <c r="D503" s="21"/>
      <c r="E503" s="22"/>
      <c r="F503" s="19"/>
      <c r="G503" s="16" t="str">
        <f aca="false">IF(OR(A503="",D503=""),"",IF(COUNTIFS($A$5:$A$504,A503,$D$5:$D$504,"&lt;"&amp;D503)=0,"",D503-_xlfn.MAXIFS($D$5:$D$504,$A$5:$A$504,A503,$D$5:$D$504,"&lt;"&amp;D503)))</f>
        <v/>
      </c>
      <c r="H503" s="17" t="str">
        <f aca="false">IF(OR(G503="",E503="",E503=0),"",G503/E503)</f>
        <v/>
      </c>
      <c r="I503" s="18" t="str">
        <f aca="false">IF(G503="","",E503)</f>
        <v/>
      </c>
    </row>
    <row r="504" customFormat="false" ht="15" hidden="false" customHeight="false" outlineLevel="0" collapsed="false">
      <c r="A504" s="19"/>
      <c r="B504" s="20"/>
      <c r="C504" s="19"/>
      <c r="D504" s="21"/>
      <c r="E504" s="22"/>
      <c r="F504" s="19"/>
      <c r="G504" s="16" t="str">
        <f aca="false">IF(OR(A504="",D504=""),"",IF(COUNTIFS($A$5:$A$504,A504,$D$5:$D$504,"&lt;"&amp;D504)=0,"",D504-_xlfn.MAXIFS($D$5:$D$504,$A$5:$A$504,A504,$D$5:$D$504,"&lt;"&amp;D504)))</f>
        <v/>
      </c>
      <c r="H504" s="17" t="str">
        <f aca="false">IF(OR(G504="",E504="",E504=0),"",G504/E504)</f>
        <v/>
      </c>
      <c r="I504" s="18" t="str">
        <f aca="false">IF(G504="","",E504)</f>
        <v/>
      </c>
    </row>
  </sheetData>
  <mergeCells count="1">
    <mergeCell ref="A2:I2"/>
  </mergeCells>
  <dataValidations count="1">
    <dataValidation allowBlank="true" error="Choose Before or After" errorStyle="stop" operator="between" prompt="Before = before installation, After = after installation" showDropDown="false" showErrorMessage="false" showInputMessage="false" sqref="C5:C504" type="list">
      <formula1>"Before,After"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818"/>
    <pageSetUpPr fitToPage="true"/>
  </sheetPr>
  <dimension ref="A1:I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3"/>
    <col collapsed="false" customWidth="true" hidden="false" outlineLevel="0" max="4" min="4" style="0" width="16"/>
    <col collapsed="false" customWidth="true" hidden="false" outlineLevel="0" max="6" min="5" style="0" width="13"/>
    <col collapsed="false" customWidth="true" hidden="false" outlineLevel="0" max="8" min="7" style="0" width="16"/>
    <col collapsed="false" customWidth="true" hidden="false" outlineLevel="0" max="9" min="9" style="0" width="12"/>
  </cols>
  <sheetData>
    <row r="1" customFormat="false" ht="21.6" hidden="false" customHeight="false" outlineLevel="0" collapsed="false">
      <c r="A1" s="9" t="s">
        <v>41</v>
      </c>
    </row>
    <row r="2" customFormat="false" ht="15" hidden="false" customHeight="false" outlineLevel="0" collapsed="false">
      <c r="A2" s="23" t="s">
        <v>42</v>
      </c>
    </row>
    <row r="4" customFormat="false" ht="33.75" hidden="false" customHeight="true" outlineLevel="0" collapsed="false">
      <c r="A4" s="11" t="s">
        <v>27</v>
      </c>
      <c r="B4" s="11" t="s">
        <v>43</v>
      </c>
      <c r="C4" s="11" t="s">
        <v>44</v>
      </c>
      <c r="D4" s="11" t="s">
        <v>45</v>
      </c>
      <c r="E4" s="11" t="s">
        <v>46</v>
      </c>
      <c r="F4" s="11" t="s">
        <v>47</v>
      </c>
      <c r="G4" s="11" t="s">
        <v>48</v>
      </c>
      <c r="H4" s="11" t="s">
        <v>49</v>
      </c>
      <c r="I4" s="11" t="s">
        <v>50</v>
      </c>
    </row>
    <row r="5" customFormat="false" ht="15" hidden="false" customHeight="false" outlineLevel="0" collapsed="false">
      <c r="A5" s="12" t="s">
        <v>36</v>
      </c>
      <c r="B5" s="16" t="n">
        <f aca="false">IF($A5="","",SUMIFS('Fuel log'!$G$5:$G$504,'Fuel log'!$A$5:$A$504,$A5,'Fuel log'!$C$5:$C$504,"Before"))</f>
        <v>2650</v>
      </c>
      <c r="C5" s="18" t="n">
        <f aca="false">IF($A5="","",SUMIFS('Fuel log'!$I$5:$I$504,'Fuel log'!$A$5:$A$504,$A5,'Fuel log'!$C$5:$C$504,"Before"))</f>
        <v>883</v>
      </c>
      <c r="D5" s="17" t="n">
        <f aca="false">IF(OR($A5="",N(C5)=0),"",B5/C5)</f>
        <v>3.00113250283126</v>
      </c>
      <c r="E5" s="16" t="n">
        <f aca="false">IF($A5="","",SUMIFS('Fuel log'!$G$5:$G$504,'Fuel log'!$A$5:$A$504,$A5,'Fuel log'!$C$5:$C$504,"After"))</f>
        <v>2730</v>
      </c>
      <c r="F5" s="18" t="n">
        <f aca="false">IF($A5="","",SUMIFS('Fuel log'!$I$5:$I$504,'Fuel log'!$A$5:$A$504,$A5,'Fuel log'!$C$5:$C$504,"After"))</f>
        <v>854</v>
      </c>
      <c r="G5" s="17" t="n">
        <f aca="false">IF(OR($A5="",N(F5)=0),"",E5/F5)</f>
        <v>3.19672131147541</v>
      </c>
      <c r="H5" s="24" t="n">
        <f aca="false">IF(OR(D5="",G5=""),"",G5/D5-1)</f>
        <v>0.0651716671821838</v>
      </c>
      <c r="I5" s="24" t="n">
        <f aca="false">IF(OR(D5="",G5=""),"",1-D5/G5)</f>
        <v>0.061184191422017</v>
      </c>
    </row>
    <row r="6" customFormat="false" ht="15" hidden="false" customHeight="false" outlineLevel="0" collapsed="false">
      <c r="A6" s="19"/>
      <c r="B6" s="16" t="str">
        <f aca="false">IF($A6="","",SUMIFS('Fuel log'!$G$5:$G$504,'Fuel log'!$A$5:$A$504,$A6,'Fuel log'!$C$5:$C$504,"Before"))</f>
        <v/>
      </c>
      <c r="C6" s="18" t="str">
        <f aca="false">IF($A6="","",SUMIFS('Fuel log'!$I$5:$I$504,'Fuel log'!$A$5:$A$504,$A6,'Fuel log'!$C$5:$C$504,"Before"))</f>
        <v/>
      </c>
      <c r="D6" s="17" t="str">
        <f aca="false">IF(OR($A6="",N(C6)=0),"",B6/C6)</f>
        <v/>
      </c>
      <c r="E6" s="16" t="str">
        <f aca="false">IF($A6="","",SUMIFS('Fuel log'!$G$5:$G$504,'Fuel log'!$A$5:$A$504,$A6,'Fuel log'!$C$5:$C$504,"After"))</f>
        <v/>
      </c>
      <c r="F6" s="18" t="str">
        <f aca="false">IF($A6="","",SUMIFS('Fuel log'!$I$5:$I$504,'Fuel log'!$A$5:$A$504,$A6,'Fuel log'!$C$5:$C$504,"After"))</f>
        <v/>
      </c>
      <c r="G6" s="17" t="str">
        <f aca="false">IF(OR($A6="",N(F6)=0),"",E6/F6)</f>
        <v/>
      </c>
      <c r="H6" s="24" t="str">
        <f aca="false">IF(OR(D6="",G6=""),"",G6/D6-1)</f>
        <v/>
      </c>
      <c r="I6" s="24" t="str">
        <f aca="false">IF(OR(D6="",G6=""),"",1-D6/G6)</f>
        <v/>
      </c>
    </row>
    <row r="7" customFormat="false" ht="15" hidden="false" customHeight="false" outlineLevel="0" collapsed="false">
      <c r="A7" s="19"/>
      <c r="B7" s="16" t="str">
        <f aca="false">IF($A7="","",SUMIFS('Fuel log'!$G$5:$G$504,'Fuel log'!$A$5:$A$504,$A7,'Fuel log'!$C$5:$C$504,"Before"))</f>
        <v/>
      </c>
      <c r="C7" s="18" t="str">
        <f aca="false">IF($A7="","",SUMIFS('Fuel log'!$I$5:$I$504,'Fuel log'!$A$5:$A$504,$A7,'Fuel log'!$C$5:$C$504,"Before"))</f>
        <v/>
      </c>
      <c r="D7" s="17" t="str">
        <f aca="false">IF(OR($A7="",N(C7)=0),"",B7/C7)</f>
        <v/>
      </c>
      <c r="E7" s="16" t="str">
        <f aca="false">IF($A7="","",SUMIFS('Fuel log'!$G$5:$G$504,'Fuel log'!$A$5:$A$504,$A7,'Fuel log'!$C$5:$C$504,"After"))</f>
        <v/>
      </c>
      <c r="F7" s="18" t="str">
        <f aca="false">IF($A7="","",SUMIFS('Fuel log'!$I$5:$I$504,'Fuel log'!$A$5:$A$504,$A7,'Fuel log'!$C$5:$C$504,"After"))</f>
        <v/>
      </c>
      <c r="G7" s="17" t="str">
        <f aca="false">IF(OR($A7="",N(F7)=0),"",E7/F7)</f>
        <v/>
      </c>
      <c r="H7" s="24" t="str">
        <f aca="false">IF(OR(D7="",G7=""),"",G7/D7-1)</f>
        <v/>
      </c>
      <c r="I7" s="24" t="str">
        <f aca="false">IF(OR(D7="",G7=""),"",1-D7/G7)</f>
        <v/>
      </c>
    </row>
    <row r="8" customFormat="false" ht="15" hidden="false" customHeight="false" outlineLevel="0" collapsed="false">
      <c r="A8" s="19"/>
      <c r="B8" s="16" t="str">
        <f aca="false">IF($A8="","",SUMIFS('Fuel log'!$G$5:$G$504,'Fuel log'!$A$5:$A$504,$A8,'Fuel log'!$C$5:$C$504,"Before"))</f>
        <v/>
      </c>
      <c r="C8" s="18" t="str">
        <f aca="false">IF($A8="","",SUMIFS('Fuel log'!$I$5:$I$504,'Fuel log'!$A$5:$A$504,$A8,'Fuel log'!$C$5:$C$504,"Before"))</f>
        <v/>
      </c>
      <c r="D8" s="17" t="str">
        <f aca="false">IF(OR($A8="",N(C8)=0),"",B8/C8)</f>
        <v/>
      </c>
      <c r="E8" s="16" t="str">
        <f aca="false">IF($A8="","",SUMIFS('Fuel log'!$G$5:$G$504,'Fuel log'!$A$5:$A$504,$A8,'Fuel log'!$C$5:$C$504,"After"))</f>
        <v/>
      </c>
      <c r="F8" s="18" t="str">
        <f aca="false">IF($A8="","",SUMIFS('Fuel log'!$I$5:$I$504,'Fuel log'!$A$5:$A$504,$A8,'Fuel log'!$C$5:$C$504,"After"))</f>
        <v/>
      </c>
      <c r="G8" s="17" t="str">
        <f aca="false">IF(OR($A8="",N(F8)=0),"",E8/F8)</f>
        <v/>
      </c>
      <c r="H8" s="24" t="str">
        <f aca="false">IF(OR(D8="",G8=""),"",G8/D8-1)</f>
        <v/>
      </c>
      <c r="I8" s="24" t="str">
        <f aca="false">IF(OR(D8="",G8=""),"",1-D8/G8)</f>
        <v/>
      </c>
    </row>
    <row r="9" customFormat="false" ht="15" hidden="false" customHeight="false" outlineLevel="0" collapsed="false">
      <c r="A9" s="19"/>
      <c r="B9" s="16" t="str">
        <f aca="false">IF($A9="","",SUMIFS('Fuel log'!$G$5:$G$504,'Fuel log'!$A$5:$A$504,$A9,'Fuel log'!$C$5:$C$504,"Before"))</f>
        <v/>
      </c>
      <c r="C9" s="18" t="str">
        <f aca="false">IF($A9="","",SUMIFS('Fuel log'!$I$5:$I$504,'Fuel log'!$A$5:$A$504,$A9,'Fuel log'!$C$5:$C$504,"Before"))</f>
        <v/>
      </c>
      <c r="D9" s="17" t="str">
        <f aca="false">IF(OR($A9="",N(C9)=0),"",B9/C9)</f>
        <v/>
      </c>
      <c r="E9" s="16" t="str">
        <f aca="false">IF($A9="","",SUMIFS('Fuel log'!$G$5:$G$504,'Fuel log'!$A$5:$A$504,$A9,'Fuel log'!$C$5:$C$504,"After"))</f>
        <v/>
      </c>
      <c r="F9" s="18" t="str">
        <f aca="false">IF($A9="","",SUMIFS('Fuel log'!$I$5:$I$504,'Fuel log'!$A$5:$A$504,$A9,'Fuel log'!$C$5:$C$504,"After"))</f>
        <v/>
      </c>
      <c r="G9" s="17" t="str">
        <f aca="false">IF(OR($A9="",N(F9)=0),"",E9/F9)</f>
        <v/>
      </c>
      <c r="H9" s="24" t="str">
        <f aca="false">IF(OR(D9="",G9=""),"",G9/D9-1)</f>
        <v/>
      </c>
      <c r="I9" s="24" t="str">
        <f aca="false">IF(OR(D9="",G9=""),"",1-D9/G9)</f>
        <v/>
      </c>
    </row>
    <row r="10" customFormat="false" ht="15" hidden="false" customHeight="false" outlineLevel="0" collapsed="false">
      <c r="A10" s="19"/>
      <c r="B10" s="16" t="str">
        <f aca="false">IF($A10="","",SUMIFS('Fuel log'!$G$5:$G$504,'Fuel log'!$A$5:$A$504,$A10,'Fuel log'!$C$5:$C$504,"Before"))</f>
        <v/>
      </c>
      <c r="C10" s="18" t="str">
        <f aca="false">IF($A10="","",SUMIFS('Fuel log'!$I$5:$I$504,'Fuel log'!$A$5:$A$504,$A10,'Fuel log'!$C$5:$C$504,"Before"))</f>
        <v/>
      </c>
      <c r="D10" s="17" t="str">
        <f aca="false">IF(OR($A10="",N(C10)=0),"",B10/C10)</f>
        <v/>
      </c>
      <c r="E10" s="16" t="str">
        <f aca="false">IF($A10="","",SUMIFS('Fuel log'!$G$5:$G$504,'Fuel log'!$A$5:$A$504,$A10,'Fuel log'!$C$5:$C$504,"After"))</f>
        <v/>
      </c>
      <c r="F10" s="18" t="str">
        <f aca="false">IF($A10="","",SUMIFS('Fuel log'!$I$5:$I$504,'Fuel log'!$A$5:$A$504,$A10,'Fuel log'!$C$5:$C$504,"After"))</f>
        <v/>
      </c>
      <c r="G10" s="17" t="str">
        <f aca="false">IF(OR($A10="",N(F10)=0),"",E10/F10)</f>
        <v/>
      </c>
      <c r="H10" s="24" t="str">
        <f aca="false">IF(OR(D10="",G10=""),"",G10/D10-1)</f>
        <v/>
      </c>
      <c r="I10" s="24" t="str">
        <f aca="false">IF(OR(D10="",G10=""),"",1-D10/G10)</f>
        <v/>
      </c>
    </row>
    <row r="11" customFormat="false" ht="15" hidden="false" customHeight="false" outlineLevel="0" collapsed="false">
      <c r="A11" s="19"/>
      <c r="B11" s="16" t="str">
        <f aca="false">IF($A11="","",SUMIFS('Fuel log'!$G$5:$G$504,'Fuel log'!$A$5:$A$504,$A11,'Fuel log'!$C$5:$C$504,"Before"))</f>
        <v/>
      </c>
      <c r="C11" s="18" t="str">
        <f aca="false">IF($A11="","",SUMIFS('Fuel log'!$I$5:$I$504,'Fuel log'!$A$5:$A$504,$A11,'Fuel log'!$C$5:$C$504,"Before"))</f>
        <v/>
      </c>
      <c r="D11" s="17" t="str">
        <f aca="false">IF(OR($A11="",N(C11)=0),"",B11/C11)</f>
        <v/>
      </c>
      <c r="E11" s="16" t="str">
        <f aca="false">IF($A11="","",SUMIFS('Fuel log'!$G$5:$G$504,'Fuel log'!$A$5:$A$504,$A11,'Fuel log'!$C$5:$C$504,"After"))</f>
        <v/>
      </c>
      <c r="F11" s="18" t="str">
        <f aca="false">IF($A11="","",SUMIFS('Fuel log'!$I$5:$I$504,'Fuel log'!$A$5:$A$504,$A11,'Fuel log'!$C$5:$C$504,"After"))</f>
        <v/>
      </c>
      <c r="G11" s="17" t="str">
        <f aca="false">IF(OR($A11="",N(F11)=0),"",E11/F11)</f>
        <v/>
      </c>
      <c r="H11" s="24" t="str">
        <f aca="false">IF(OR(D11="",G11=""),"",G11/D11-1)</f>
        <v/>
      </c>
      <c r="I11" s="24" t="str">
        <f aca="false">IF(OR(D11="",G11=""),"",1-D11/G11)</f>
        <v/>
      </c>
    </row>
    <row r="12" customFormat="false" ht="15" hidden="false" customHeight="false" outlineLevel="0" collapsed="false">
      <c r="A12" s="19"/>
      <c r="B12" s="16" t="str">
        <f aca="false">IF($A12="","",SUMIFS('Fuel log'!$G$5:$G$504,'Fuel log'!$A$5:$A$504,$A12,'Fuel log'!$C$5:$C$504,"Before"))</f>
        <v/>
      </c>
      <c r="C12" s="18" t="str">
        <f aca="false">IF($A12="","",SUMIFS('Fuel log'!$I$5:$I$504,'Fuel log'!$A$5:$A$504,$A12,'Fuel log'!$C$5:$C$504,"Before"))</f>
        <v/>
      </c>
      <c r="D12" s="17" t="str">
        <f aca="false">IF(OR($A12="",N(C12)=0),"",B12/C12)</f>
        <v/>
      </c>
      <c r="E12" s="16" t="str">
        <f aca="false">IF($A12="","",SUMIFS('Fuel log'!$G$5:$G$504,'Fuel log'!$A$5:$A$504,$A12,'Fuel log'!$C$5:$C$504,"After"))</f>
        <v/>
      </c>
      <c r="F12" s="18" t="str">
        <f aca="false">IF($A12="","",SUMIFS('Fuel log'!$I$5:$I$504,'Fuel log'!$A$5:$A$504,$A12,'Fuel log'!$C$5:$C$504,"After"))</f>
        <v/>
      </c>
      <c r="G12" s="17" t="str">
        <f aca="false">IF(OR($A12="",N(F12)=0),"",E12/F12)</f>
        <v/>
      </c>
      <c r="H12" s="24" t="str">
        <f aca="false">IF(OR(D12="",G12=""),"",G12/D12-1)</f>
        <v/>
      </c>
      <c r="I12" s="24" t="str">
        <f aca="false">IF(OR(D12="",G12=""),"",1-D12/G12)</f>
        <v/>
      </c>
    </row>
    <row r="13" customFormat="false" ht="15" hidden="false" customHeight="false" outlineLevel="0" collapsed="false">
      <c r="A13" s="19"/>
      <c r="B13" s="16" t="str">
        <f aca="false">IF($A13="","",SUMIFS('Fuel log'!$G$5:$G$504,'Fuel log'!$A$5:$A$504,$A13,'Fuel log'!$C$5:$C$504,"Before"))</f>
        <v/>
      </c>
      <c r="C13" s="18" t="str">
        <f aca="false">IF($A13="","",SUMIFS('Fuel log'!$I$5:$I$504,'Fuel log'!$A$5:$A$504,$A13,'Fuel log'!$C$5:$C$504,"Before"))</f>
        <v/>
      </c>
      <c r="D13" s="17" t="str">
        <f aca="false">IF(OR($A13="",N(C13)=0),"",B13/C13)</f>
        <v/>
      </c>
      <c r="E13" s="16" t="str">
        <f aca="false">IF($A13="","",SUMIFS('Fuel log'!$G$5:$G$504,'Fuel log'!$A$5:$A$504,$A13,'Fuel log'!$C$5:$C$504,"After"))</f>
        <v/>
      </c>
      <c r="F13" s="18" t="str">
        <f aca="false">IF($A13="","",SUMIFS('Fuel log'!$I$5:$I$504,'Fuel log'!$A$5:$A$504,$A13,'Fuel log'!$C$5:$C$504,"After"))</f>
        <v/>
      </c>
      <c r="G13" s="17" t="str">
        <f aca="false">IF(OR($A13="",N(F13)=0),"",E13/F13)</f>
        <v/>
      </c>
      <c r="H13" s="24" t="str">
        <f aca="false">IF(OR(D13="",G13=""),"",G13/D13-1)</f>
        <v/>
      </c>
      <c r="I13" s="24" t="str">
        <f aca="false">IF(OR(D13="",G13=""),"",1-D13/G13)</f>
        <v/>
      </c>
    </row>
    <row r="14" customFormat="false" ht="15" hidden="false" customHeight="false" outlineLevel="0" collapsed="false">
      <c r="A14" s="19"/>
      <c r="B14" s="16" t="str">
        <f aca="false">IF($A14="","",SUMIFS('Fuel log'!$G$5:$G$504,'Fuel log'!$A$5:$A$504,$A14,'Fuel log'!$C$5:$C$504,"Before"))</f>
        <v/>
      </c>
      <c r="C14" s="18" t="str">
        <f aca="false">IF($A14="","",SUMIFS('Fuel log'!$I$5:$I$504,'Fuel log'!$A$5:$A$504,$A14,'Fuel log'!$C$5:$C$504,"Before"))</f>
        <v/>
      </c>
      <c r="D14" s="17" t="str">
        <f aca="false">IF(OR($A14="",N(C14)=0),"",B14/C14)</f>
        <v/>
      </c>
      <c r="E14" s="16" t="str">
        <f aca="false">IF($A14="","",SUMIFS('Fuel log'!$G$5:$G$504,'Fuel log'!$A$5:$A$504,$A14,'Fuel log'!$C$5:$C$504,"After"))</f>
        <v/>
      </c>
      <c r="F14" s="18" t="str">
        <f aca="false">IF($A14="","",SUMIFS('Fuel log'!$I$5:$I$504,'Fuel log'!$A$5:$A$504,$A14,'Fuel log'!$C$5:$C$504,"After"))</f>
        <v/>
      </c>
      <c r="G14" s="17" t="str">
        <f aca="false">IF(OR($A14="",N(F14)=0),"",E14/F14)</f>
        <v/>
      </c>
      <c r="H14" s="24" t="str">
        <f aca="false">IF(OR(D14="",G14=""),"",G14/D14-1)</f>
        <v/>
      </c>
      <c r="I14" s="24" t="str">
        <f aca="false">IF(OR(D14="",G14=""),"",1-D14/G14)</f>
        <v/>
      </c>
    </row>
    <row r="15" customFormat="false" ht="15" hidden="false" customHeight="false" outlineLevel="0" collapsed="false">
      <c r="A15" s="19"/>
      <c r="B15" s="16" t="str">
        <f aca="false">IF($A15="","",SUMIFS('Fuel log'!$G$5:$G$504,'Fuel log'!$A$5:$A$504,$A15,'Fuel log'!$C$5:$C$504,"Before"))</f>
        <v/>
      </c>
      <c r="C15" s="18" t="str">
        <f aca="false">IF($A15="","",SUMIFS('Fuel log'!$I$5:$I$504,'Fuel log'!$A$5:$A$504,$A15,'Fuel log'!$C$5:$C$504,"Before"))</f>
        <v/>
      </c>
      <c r="D15" s="17" t="str">
        <f aca="false">IF(OR($A15="",N(C15)=0),"",B15/C15)</f>
        <v/>
      </c>
      <c r="E15" s="16" t="str">
        <f aca="false">IF($A15="","",SUMIFS('Fuel log'!$G$5:$G$504,'Fuel log'!$A$5:$A$504,$A15,'Fuel log'!$C$5:$C$504,"After"))</f>
        <v/>
      </c>
      <c r="F15" s="18" t="str">
        <f aca="false">IF($A15="","",SUMIFS('Fuel log'!$I$5:$I$504,'Fuel log'!$A$5:$A$504,$A15,'Fuel log'!$C$5:$C$504,"After"))</f>
        <v/>
      </c>
      <c r="G15" s="17" t="str">
        <f aca="false">IF(OR($A15="",N(F15)=0),"",E15/F15)</f>
        <v/>
      </c>
      <c r="H15" s="24" t="str">
        <f aca="false">IF(OR(D15="",G15=""),"",G15/D15-1)</f>
        <v/>
      </c>
      <c r="I15" s="24" t="str">
        <f aca="false">IF(OR(D15="",G15=""),"",1-D15/G15)</f>
        <v/>
      </c>
    </row>
    <row r="16" customFormat="false" ht="15" hidden="false" customHeight="false" outlineLevel="0" collapsed="false">
      <c r="A16" s="19"/>
      <c r="B16" s="16" t="str">
        <f aca="false">IF($A16="","",SUMIFS('Fuel log'!$G$5:$G$504,'Fuel log'!$A$5:$A$504,$A16,'Fuel log'!$C$5:$C$504,"Before"))</f>
        <v/>
      </c>
      <c r="C16" s="18" t="str">
        <f aca="false">IF($A16="","",SUMIFS('Fuel log'!$I$5:$I$504,'Fuel log'!$A$5:$A$504,$A16,'Fuel log'!$C$5:$C$504,"Before"))</f>
        <v/>
      </c>
      <c r="D16" s="17" t="str">
        <f aca="false">IF(OR($A16="",N(C16)=0),"",B16/C16)</f>
        <v/>
      </c>
      <c r="E16" s="16" t="str">
        <f aca="false">IF($A16="","",SUMIFS('Fuel log'!$G$5:$G$504,'Fuel log'!$A$5:$A$504,$A16,'Fuel log'!$C$5:$C$504,"After"))</f>
        <v/>
      </c>
      <c r="F16" s="18" t="str">
        <f aca="false">IF($A16="","",SUMIFS('Fuel log'!$I$5:$I$504,'Fuel log'!$A$5:$A$504,$A16,'Fuel log'!$C$5:$C$504,"After"))</f>
        <v/>
      </c>
      <c r="G16" s="17" t="str">
        <f aca="false">IF(OR($A16="",N(F16)=0),"",E16/F16)</f>
        <v/>
      </c>
      <c r="H16" s="24" t="str">
        <f aca="false">IF(OR(D16="",G16=""),"",G16/D16-1)</f>
        <v/>
      </c>
      <c r="I16" s="24" t="str">
        <f aca="false">IF(OR(D16="",G16=""),"",1-D16/G16)</f>
        <v/>
      </c>
    </row>
    <row r="17" customFormat="false" ht="15" hidden="false" customHeight="false" outlineLevel="0" collapsed="false">
      <c r="A17" s="19"/>
      <c r="B17" s="16" t="str">
        <f aca="false">IF($A17="","",SUMIFS('Fuel log'!$G$5:$G$504,'Fuel log'!$A$5:$A$504,$A17,'Fuel log'!$C$5:$C$504,"Before"))</f>
        <v/>
      </c>
      <c r="C17" s="18" t="str">
        <f aca="false">IF($A17="","",SUMIFS('Fuel log'!$I$5:$I$504,'Fuel log'!$A$5:$A$504,$A17,'Fuel log'!$C$5:$C$504,"Before"))</f>
        <v/>
      </c>
      <c r="D17" s="17" t="str">
        <f aca="false">IF(OR($A17="",N(C17)=0),"",B17/C17)</f>
        <v/>
      </c>
      <c r="E17" s="16" t="str">
        <f aca="false">IF($A17="","",SUMIFS('Fuel log'!$G$5:$G$504,'Fuel log'!$A$5:$A$504,$A17,'Fuel log'!$C$5:$C$504,"After"))</f>
        <v/>
      </c>
      <c r="F17" s="18" t="str">
        <f aca="false">IF($A17="","",SUMIFS('Fuel log'!$I$5:$I$504,'Fuel log'!$A$5:$A$504,$A17,'Fuel log'!$C$5:$C$504,"After"))</f>
        <v/>
      </c>
      <c r="G17" s="17" t="str">
        <f aca="false">IF(OR($A17="",N(F17)=0),"",E17/F17)</f>
        <v/>
      </c>
      <c r="H17" s="24" t="str">
        <f aca="false">IF(OR(D17="",G17=""),"",G17/D17-1)</f>
        <v/>
      </c>
      <c r="I17" s="24" t="str">
        <f aca="false">IF(OR(D17="",G17=""),"",1-D17/G17)</f>
        <v/>
      </c>
    </row>
    <row r="18" customFormat="false" ht="15" hidden="false" customHeight="false" outlineLevel="0" collapsed="false">
      <c r="A18" s="19"/>
      <c r="B18" s="16" t="str">
        <f aca="false">IF($A18="","",SUMIFS('Fuel log'!$G$5:$G$504,'Fuel log'!$A$5:$A$504,$A18,'Fuel log'!$C$5:$C$504,"Before"))</f>
        <v/>
      </c>
      <c r="C18" s="18" t="str">
        <f aca="false">IF($A18="","",SUMIFS('Fuel log'!$I$5:$I$504,'Fuel log'!$A$5:$A$504,$A18,'Fuel log'!$C$5:$C$504,"Before"))</f>
        <v/>
      </c>
      <c r="D18" s="17" t="str">
        <f aca="false">IF(OR($A18="",N(C18)=0),"",B18/C18)</f>
        <v/>
      </c>
      <c r="E18" s="16" t="str">
        <f aca="false">IF($A18="","",SUMIFS('Fuel log'!$G$5:$G$504,'Fuel log'!$A$5:$A$504,$A18,'Fuel log'!$C$5:$C$504,"After"))</f>
        <v/>
      </c>
      <c r="F18" s="18" t="str">
        <f aca="false">IF($A18="","",SUMIFS('Fuel log'!$I$5:$I$504,'Fuel log'!$A$5:$A$504,$A18,'Fuel log'!$C$5:$C$504,"After"))</f>
        <v/>
      </c>
      <c r="G18" s="17" t="str">
        <f aca="false">IF(OR($A18="",N(F18)=0),"",E18/F18)</f>
        <v/>
      </c>
      <c r="H18" s="24" t="str">
        <f aca="false">IF(OR(D18="",G18=""),"",G18/D18-1)</f>
        <v/>
      </c>
      <c r="I18" s="24" t="str">
        <f aca="false">IF(OR(D18="",G18=""),"",1-D18/G18)</f>
        <v/>
      </c>
    </row>
    <row r="19" customFormat="false" ht="15" hidden="false" customHeight="false" outlineLevel="0" collapsed="false">
      <c r="A19" s="19"/>
      <c r="B19" s="16" t="str">
        <f aca="false">IF($A19="","",SUMIFS('Fuel log'!$G$5:$G$504,'Fuel log'!$A$5:$A$504,$A19,'Fuel log'!$C$5:$C$504,"Before"))</f>
        <v/>
      </c>
      <c r="C19" s="18" t="str">
        <f aca="false">IF($A19="","",SUMIFS('Fuel log'!$I$5:$I$504,'Fuel log'!$A$5:$A$504,$A19,'Fuel log'!$C$5:$C$504,"Before"))</f>
        <v/>
      </c>
      <c r="D19" s="17" t="str">
        <f aca="false">IF(OR($A19="",N(C19)=0),"",B19/C19)</f>
        <v/>
      </c>
      <c r="E19" s="16" t="str">
        <f aca="false">IF($A19="","",SUMIFS('Fuel log'!$G$5:$G$504,'Fuel log'!$A$5:$A$504,$A19,'Fuel log'!$C$5:$C$504,"After"))</f>
        <v/>
      </c>
      <c r="F19" s="18" t="str">
        <f aca="false">IF($A19="","",SUMIFS('Fuel log'!$I$5:$I$504,'Fuel log'!$A$5:$A$504,$A19,'Fuel log'!$C$5:$C$504,"After"))</f>
        <v/>
      </c>
      <c r="G19" s="17" t="str">
        <f aca="false">IF(OR($A19="",N(F19)=0),"",E19/F19)</f>
        <v/>
      </c>
      <c r="H19" s="24" t="str">
        <f aca="false">IF(OR(D19="",G19=""),"",G19/D19-1)</f>
        <v/>
      </c>
      <c r="I19" s="24" t="str">
        <f aca="false">IF(OR(D19="",G19=""),"",1-D19/G19)</f>
        <v/>
      </c>
    </row>
    <row r="20" customFormat="false" ht="15" hidden="false" customHeight="false" outlineLevel="0" collapsed="false">
      <c r="A20" s="19"/>
      <c r="B20" s="16" t="str">
        <f aca="false">IF($A20="","",SUMIFS('Fuel log'!$G$5:$G$504,'Fuel log'!$A$5:$A$504,$A20,'Fuel log'!$C$5:$C$504,"Before"))</f>
        <v/>
      </c>
      <c r="C20" s="18" t="str">
        <f aca="false">IF($A20="","",SUMIFS('Fuel log'!$I$5:$I$504,'Fuel log'!$A$5:$A$504,$A20,'Fuel log'!$C$5:$C$504,"Before"))</f>
        <v/>
      </c>
      <c r="D20" s="17" t="str">
        <f aca="false">IF(OR($A20="",N(C20)=0),"",B20/C20)</f>
        <v/>
      </c>
      <c r="E20" s="16" t="str">
        <f aca="false">IF($A20="","",SUMIFS('Fuel log'!$G$5:$G$504,'Fuel log'!$A$5:$A$504,$A20,'Fuel log'!$C$5:$C$504,"After"))</f>
        <v/>
      </c>
      <c r="F20" s="18" t="str">
        <f aca="false">IF($A20="","",SUMIFS('Fuel log'!$I$5:$I$504,'Fuel log'!$A$5:$A$504,$A20,'Fuel log'!$C$5:$C$504,"After"))</f>
        <v/>
      </c>
      <c r="G20" s="17" t="str">
        <f aca="false">IF(OR($A20="",N(F20)=0),"",E20/F20)</f>
        <v/>
      </c>
      <c r="H20" s="24" t="str">
        <f aca="false">IF(OR(D20="",G20=""),"",G20/D20-1)</f>
        <v/>
      </c>
      <c r="I20" s="24" t="str">
        <f aca="false">IF(OR(D20="",G20=""),"",1-D20/G20)</f>
        <v/>
      </c>
    </row>
    <row r="21" customFormat="false" ht="15" hidden="false" customHeight="false" outlineLevel="0" collapsed="false">
      <c r="A21" s="19"/>
      <c r="B21" s="16" t="str">
        <f aca="false">IF($A21="","",SUMIFS('Fuel log'!$G$5:$G$504,'Fuel log'!$A$5:$A$504,$A21,'Fuel log'!$C$5:$C$504,"Before"))</f>
        <v/>
      </c>
      <c r="C21" s="18" t="str">
        <f aca="false">IF($A21="","",SUMIFS('Fuel log'!$I$5:$I$504,'Fuel log'!$A$5:$A$504,$A21,'Fuel log'!$C$5:$C$504,"Before"))</f>
        <v/>
      </c>
      <c r="D21" s="17" t="str">
        <f aca="false">IF(OR($A21="",N(C21)=0),"",B21/C21)</f>
        <v/>
      </c>
      <c r="E21" s="16" t="str">
        <f aca="false">IF($A21="","",SUMIFS('Fuel log'!$G$5:$G$504,'Fuel log'!$A$5:$A$504,$A21,'Fuel log'!$C$5:$C$504,"After"))</f>
        <v/>
      </c>
      <c r="F21" s="18" t="str">
        <f aca="false">IF($A21="","",SUMIFS('Fuel log'!$I$5:$I$504,'Fuel log'!$A$5:$A$504,$A21,'Fuel log'!$C$5:$C$504,"After"))</f>
        <v/>
      </c>
      <c r="G21" s="17" t="str">
        <f aca="false">IF(OR($A21="",N(F21)=0),"",E21/F21)</f>
        <v/>
      </c>
      <c r="H21" s="24" t="str">
        <f aca="false">IF(OR(D21="",G21=""),"",G21/D21-1)</f>
        <v/>
      </c>
      <c r="I21" s="24" t="str">
        <f aca="false">IF(OR(D21="",G21=""),"",1-D21/G21)</f>
        <v/>
      </c>
    </row>
    <row r="22" customFormat="false" ht="15" hidden="false" customHeight="false" outlineLevel="0" collapsed="false">
      <c r="A22" s="19"/>
      <c r="B22" s="16" t="str">
        <f aca="false">IF($A22="","",SUMIFS('Fuel log'!$G$5:$G$504,'Fuel log'!$A$5:$A$504,$A22,'Fuel log'!$C$5:$C$504,"Before"))</f>
        <v/>
      </c>
      <c r="C22" s="18" t="str">
        <f aca="false">IF($A22="","",SUMIFS('Fuel log'!$I$5:$I$504,'Fuel log'!$A$5:$A$504,$A22,'Fuel log'!$C$5:$C$504,"Before"))</f>
        <v/>
      </c>
      <c r="D22" s="17" t="str">
        <f aca="false">IF(OR($A22="",N(C22)=0),"",B22/C22)</f>
        <v/>
      </c>
      <c r="E22" s="16" t="str">
        <f aca="false">IF($A22="","",SUMIFS('Fuel log'!$G$5:$G$504,'Fuel log'!$A$5:$A$504,$A22,'Fuel log'!$C$5:$C$504,"After"))</f>
        <v/>
      </c>
      <c r="F22" s="18" t="str">
        <f aca="false">IF($A22="","",SUMIFS('Fuel log'!$I$5:$I$504,'Fuel log'!$A$5:$A$504,$A22,'Fuel log'!$C$5:$C$504,"After"))</f>
        <v/>
      </c>
      <c r="G22" s="17" t="str">
        <f aca="false">IF(OR($A22="",N(F22)=0),"",E22/F22)</f>
        <v/>
      </c>
      <c r="H22" s="24" t="str">
        <f aca="false">IF(OR(D22="",G22=""),"",G22/D22-1)</f>
        <v/>
      </c>
      <c r="I22" s="24" t="str">
        <f aca="false">IF(OR(D22="",G22=""),"",1-D22/G22)</f>
        <v/>
      </c>
    </row>
    <row r="23" customFormat="false" ht="15" hidden="false" customHeight="false" outlineLevel="0" collapsed="false">
      <c r="A23" s="19"/>
      <c r="B23" s="16" t="str">
        <f aca="false">IF($A23="","",SUMIFS('Fuel log'!$G$5:$G$504,'Fuel log'!$A$5:$A$504,$A23,'Fuel log'!$C$5:$C$504,"Before"))</f>
        <v/>
      </c>
      <c r="C23" s="18" t="str">
        <f aca="false">IF($A23="","",SUMIFS('Fuel log'!$I$5:$I$504,'Fuel log'!$A$5:$A$504,$A23,'Fuel log'!$C$5:$C$504,"Before"))</f>
        <v/>
      </c>
      <c r="D23" s="17" t="str">
        <f aca="false">IF(OR($A23="",N(C23)=0),"",B23/C23)</f>
        <v/>
      </c>
      <c r="E23" s="16" t="str">
        <f aca="false">IF($A23="","",SUMIFS('Fuel log'!$G$5:$G$504,'Fuel log'!$A$5:$A$504,$A23,'Fuel log'!$C$5:$C$504,"After"))</f>
        <v/>
      </c>
      <c r="F23" s="18" t="str">
        <f aca="false">IF($A23="","",SUMIFS('Fuel log'!$I$5:$I$504,'Fuel log'!$A$5:$A$504,$A23,'Fuel log'!$C$5:$C$504,"After"))</f>
        <v/>
      </c>
      <c r="G23" s="17" t="str">
        <f aca="false">IF(OR($A23="",N(F23)=0),"",E23/F23)</f>
        <v/>
      </c>
      <c r="H23" s="24" t="str">
        <f aca="false">IF(OR(D23="",G23=""),"",G23/D23-1)</f>
        <v/>
      </c>
      <c r="I23" s="24" t="str">
        <f aca="false">IF(OR(D23="",G23=""),"",1-D23/G23)</f>
        <v/>
      </c>
    </row>
    <row r="24" customFormat="false" ht="15" hidden="false" customHeight="false" outlineLevel="0" collapsed="false">
      <c r="A24" s="19"/>
      <c r="B24" s="16" t="str">
        <f aca="false">IF($A24="","",SUMIFS('Fuel log'!$G$5:$G$504,'Fuel log'!$A$5:$A$504,$A24,'Fuel log'!$C$5:$C$504,"Before"))</f>
        <v/>
      </c>
      <c r="C24" s="18" t="str">
        <f aca="false">IF($A24="","",SUMIFS('Fuel log'!$I$5:$I$504,'Fuel log'!$A$5:$A$504,$A24,'Fuel log'!$C$5:$C$504,"Before"))</f>
        <v/>
      </c>
      <c r="D24" s="17" t="str">
        <f aca="false">IF(OR($A24="",N(C24)=0),"",B24/C24)</f>
        <v/>
      </c>
      <c r="E24" s="16" t="str">
        <f aca="false">IF($A24="","",SUMIFS('Fuel log'!$G$5:$G$504,'Fuel log'!$A$5:$A$504,$A24,'Fuel log'!$C$5:$C$504,"After"))</f>
        <v/>
      </c>
      <c r="F24" s="18" t="str">
        <f aca="false">IF($A24="","",SUMIFS('Fuel log'!$I$5:$I$504,'Fuel log'!$A$5:$A$504,$A24,'Fuel log'!$C$5:$C$504,"After"))</f>
        <v/>
      </c>
      <c r="G24" s="17" t="str">
        <f aca="false">IF(OR($A24="",N(F24)=0),"",E24/F24)</f>
        <v/>
      </c>
      <c r="H24" s="24" t="str">
        <f aca="false">IF(OR(D24="",G24=""),"",G24/D24-1)</f>
        <v/>
      </c>
      <c r="I24" s="24" t="str">
        <f aca="false">IF(OR(D24="",G24=""),"",1-D24/G24)</f>
        <v/>
      </c>
    </row>
    <row r="25" customFormat="false" ht="15" hidden="false" customHeight="false" outlineLevel="0" collapsed="false">
      <c r="A25" s="19"/>
      <c r="B25" s="16" t="str">
        <f aca="false">IF($A25="","",SUMIFS('Fuel log'!$G$5:$G$504,'Fuel log'!$A$5:$A$504,$A25,'Fuel log'!$C$5:$C$504,"Before"))</f>
        <v/>
      </c>
      <c r="C25" s="18" t="str">
        <f aca="false">IF($A25="","",SUMIFS('Fuel log'!$I$5:$I$504,'Fuel log'!$A$5:$A$504,$A25,'Fuel log'!$C$5:$C$504,"Before"))</f>
        <v/>
      </c>
      <c r="D25" s="17" t="str">
        <f aca="false">IF(OR($A25="",N(C25)=0),"",B25/C25)</f>
        <v/>
      </c>
      <c r="E25" s="16" t="str">
        <f aca="false">IF($A25="","",SUMIFS('Fuel log'!$G$5:$G$504,'Fuel log'!$A$5:$A$504,$A25,'Fuel log'!$C$5:$C$504,"After"))</f>
        <v/>
      </c>
      <c r="F25" s="18" t="str">
        <f aca="false">IF($A25="","",SUMIFS('Fuel log'!$I$5:$I$504,'Fuel log'!$A$5:$A$504,$A25,'Fuel log'!$C$5:$C$504,"After"))</f>
        <v/>
      </c>
      <c r="G25" s="17" t="str">
        <f aca="false">IF(OR($A25="",N(F25)=0),"",E25/F25)</f>
        <v/>
      </c>
      <c r="H25" s="24" t="str">
        <f aca="false">IF(OR(D25="",G25=""),"",G25/D25-1)</f>
        <v/>
      </c>
      <c r="I25" s="24" t="str">
        <f aca="false">IF(OR(D25="",G25=""),"",1-D25/G25)</f>
        <v/>
      </c>
    </row>
    <row r="26" customFormat="false" ht="15" hidden="false" customHeight="false" outlineLevel="0" collapsed="false">
      <c r="A26" s="19"/>
      <c r="B26" s="16" t="str">
        <f aca="false">IF($A26="","",SUMIFS('Fuel log'!$G$5:$G$504,'Fuel log'!$A$5:$A$504,$A26,'Fuel log'!$C$5:$C$504,"Before"))</f>
        <v/>
      </c>
      <c r="C26" s="18" t="str">
        <f aca="false">IF($A26="","",SUMIFS('Fuel log'!$I$5:$I$504,'Fuel log'!$A$5:$A$504,$A26,'Fuel log'!$C$5:$C$504,"Before"))</f>
        <v/>
      </c>
      <c r="D26" s="17" t="str">
        <f aca="false">IF(OR($A26="",N(C26)=0),"",B26/C26)</f>
        <v/>
      </c>
      <c r="E26" s="16" t="str">
        <f aca="false">IF($A26="","",SUMIFS('Fuel log'!$G$5:$G$504,'Fuel log'!$A$5:$A$504,$A26,'Fuel log'!$C$5:$C$504,"After"))</f>
        <v/>
      </c>
      <c r="F26" s="18" t="str">
        <f aca="false">IF($A26="","",SUMIFS('Fuel log'!$I$5:$I$504,'Fuel log'!$A$5:$A$504,$A26,'Fuel log'!$C$5:$C$504,"After"))</f>
        <v/>
      </c>
      <c r="G26" s="17" t="str">
        <f aca="false">IF(OR($A26="",N(F26)=0),"",E26/F26)</f>
        <v/>
      </c>
      <c r="H26" s="24" t="str">
        <f aca="false">IF(OR(D26="",G26=""),"",G26/D26-1)</f>
        <v/>
      </c>
      <c r="I26" s="24" t="str">
        <f aca="false">IF(OR(D26="",G26=""),"",1-D26/G26)</f>
        <v/>
      </c>
    </row>
    <row r="27" customFormat="false" ht="15" hidden="false" customHeight="false" outlineLevel="0" collapsed="false">
      <c r="A27" s="19"/>
      <c r="B27" s="16" t="str">
        <f aca="false">IF($A27="","",SUMIFS('Fuel log'!$G$5:$G$504,'Fuel log'!$A$5:$A$504,$A27,'Fuel log'!$C$5:$C$504,"Before"))</f>
        <v/>
      </c>
      <c r="C27" s="18" t="str">
        <f aca="false">IF($A27="","",SUMIFS('Fuel log'!$I$5:$I$504,'Fuel log'!$A$5:$A$504,$A27,'Fuel log'!$C$5:$C$504,"Before"))</f>
        <v/>
      </c>
      <c r="D27" s="17" t="str">
        <f aca="false">IF(OR($A27="",N(C27)=0),"",B27/C27)</f>
        <v/>
      </c>
      <c r="E27" s="16" t="str">
        <f aca="false">IF($A27="","",SUMIFS('Fuel log'!$G$5:$G$504,'Fuel log'!$A$5:$A$504,$A27,'Fuel log'!$C$5:$C$504,"After"))</f>
        <v/>
      </c>
      <c r="F27" s="18" t="str">
        <f aca="false">IF($A27="","",SUMIFS('Fuel log'!$I$5:$I$504,'Fuel log'!$A$5:$A$504,$A27,'Fuel log'!$C$5:$C$504,"After"))</f>
        <v/>
      </c>
      <c r="G27" s="17" t="str">
        <f aca="false">IF(OR($A27="",N(F27)=0),"",E27/F27)</f>
        <v/>
      </c>
      <c r="H27" s="24" t="str">
        <f aca="false">IF(OR(D27="",G27=""),"",G27/D27-1)</f>
        <v/>
      </c>
      <c r="I27" s="24" t="str">
        <f aca="false">IF(OR(D27="",G27=""),"",1-D27/G27)</f>
        <v/>
      </c>
    </row>
    <row r="28" customFormat="false" ht="15" hidden="false" customHeight="false" outlineLevel="0" collapsed="false">
      <c r="A28" s="19"/>
      <c r="B28" s="16" t="str">
        <f aca="false">IF($A28="","",SUMIFS('Fuel log'!$G$5:$G$504,'Fuel log'!$A$5:$A$504,$A28,'Fuel log'!$C$5:$C$504,"Before"))</f>
        <v/>
      </c>
      <c r="C28" s="18" t="str">
        <f aca="false">IF($A28="","",SUMIFS('Fuel log'!$I$5:$I$504,'Fuel log'!$A$5:$A$504,$A28,'Fuel log'!$C$5:$C$504,"Before"))</f>
        <v/>
      </c>
      <c r="D28" s="17" t="str">
        <f aca="false">IF(OR($A28="",N(C28)=0),"",B28/C28)</f>
        <v/>
      </c>
      <c r="E28" s="16" t="str">
        <f aca="false">IF($A28="","",SUMIFS('Fuel log'!$G$5:$G$504,'Fuel log'!$A$5:$A$504,$A28,'Fuel log'!$C$5:$C$504,"After"))</f>
        <v/>
      </c>
      <c r="F28" s="18" t="str">
        <f aca="false">IF($A28="","",SUMIFS('Fuel log'!$I$5:$I$504,'Fuel log'!$A$5:$A$504,$A28,'Fuel log'!$C$5:$C$504,"After"))</f>
        <v/>
      </c>
      <c r="G28" s="17" t="str">
        <f aca="false">IF(OR($A28="",N(F28)=0),"",E28/F28)</f>
        <v/>
      </c>
      <c r="H28" s="24" t="str">
        <f aca="false">IF(OR(D28="",G28=""),"",G28/D28-1)</f>
        <v/>
      </c>
      <c r="I28" s="24" t="str">
        <f aca="false">IF(OR(D28="",G28=""),"",1-D28/G28)</f>
        <v/>
      </c>
    </row>
    <row r="29" customFormat="false" ht="15" hidden="false" customHeight="false" outlineLevel="0" collapsed="false">
      <c r="A29" s="19"/>
      <c r="B29" s="16" t="str">
        <f aca="false">IF($A29="","",SUMIFS('Fuel log'!$G$5:$G$504,'Fuel log'!$A$5:$A$504,$A29,'Fuel log'!$C$5:$C$504,"Before"))</f>
        <v/>
      </c>
      <c r="C29" s="18" t="str">
        <f aca="false">IF($A29="","",SUMIFS('Fuel log'!$I$5:$I$504,'Fuel log'!$A$5:$A$504,$A29,'Fuel log'!$C$5:$C$504,"Before"))</f>
        <v/>
      </c>
      <c r="D29" s="17" t="str">
        <f aca="false">IF(OR($A29="",N(C29)=0),"",B29/C29)</f>
        <v/>
      </c>
      <c r="E29" s="16" t="str">
        <f aca="false">IF($A29="","",SUMIFS('Fuel log'!$G$5:$G$504,'Fuel log'!$A$5:$A$504,$A29,'Fuel log'!$C$5:$C$504,"After"))</f>
        <v/>
      </c>
      <c r="F29" s="18" t="str">
        <f aca="false">IF($A29="","",SUMIFS('Fuel log'!$I$5:$I$504,'Fuel log'!$A$5:$A$504,$A29,'Fuel log'!$C$5:$C$504,"After"))</f>
        <v/>
      </c>
      <c r="G29" s="17" t="str">
        <f aca="false">IF(OR($A29="",N(F29)=0),"",E29/F29)</f>
        <v/>
      </c>
      <c r="H29" s="24" t="str">
        <f aca="false">IF(OR(D29="",G29=""),"",G29/D29-1)</f>
        <v/>
      </c>
      <c r="I29" s="24" t="str">
        <f aca="false">IF(OR(D29="",G29=""),"",1-D29/G29)</f>
        <v/>
      </c>
    </row>
    <row r="30" customFormat="false" ht="15" hidden="false" customHeight="false" outlineLevel="0" collapsed="false">
      <c r="A30" s="19"/>
      <c r="B30" s="16" t="str">
        <f aca="false">IF($A30="","",SUMIFS('Fuel log'!$G$5:$G$504,'Fuel log'!$A$5:$A$504,$A30,'Fuel log'!$C$5:$C$504,"Before"))</f>
        <v/>
      </c>
      <c r="C30" s="18" t="str">
        <f aca="false">IF($A30="","",SUMIFS('Fuel log'!$I$5:$I$504,'Fuel log'!$A$5:$A$504,$A30,'Fuel log'!$C$5:$C$504,"Before"))</f>
        <v/>
      </c>
      <c r="D30" s="17" t="str">
        <f aca="false">IF(OR($A30="",N(C30)=0),"",B30/C30)</f>
        <v/>
      </c>
      <c r="E30" s="16" t="str">
        <f aca="false">IF($A30="","",SUMIFS('Fuel log'!$G$5:$G$504,'Fuel log'!$A$5:$A$504,$A30,'Fuel log'!$C$5:$C$504,"After"))</f>
        <v/>
      </c>
      <c r="F30" s="18" t="str">
        <f aca="false">IF($A30="","",SUMIFS('Fuel log'!$I$5:$I$504,'Fuel log'!$A$5:$A$504,$A30,'Fuel log'!$C$5:$C$504,"After"))</f>
        <v/>
      </c>
      <c r="G30" s="17" t="str">
        <f aca="false">IF(OR($A30="",N(F30)=0),"",E30/F30)</f>
        <v/>
      </c>
      <c r="H30" s="24" t="str">
        <f aca="false">IF(OR(D30="",G30=""),"",G30/D30-1)</f>
        <v/>
      </c>
      <c r="I30" s="24" t="str">
        <f aca="false">IF(OR(D30="",G30=""),"",1-D30/G30)</f>
        <v/>
      </c>
    </row>
    <row r="31" customFormat="false" ht="15" hidden="false" customHeight="false" outlineLevel="0" collapsed="false">
      <c r="A31" s="19"/>
      <c r="B31" s="16" t="str">
        <f aca="false">IF($A31="","",SUMIFS('Fuel log'!$G$5:$G$504,'Fuel log'!$A$5:$A$504,$A31,'Fuel log'!$C$5:$C$504,"Before"))</f>
        <v/>
      </c>
      <c r="C31" s="18" t="str">
        <f aca="false">IF($A31="","",SUMIFS('Fuel log'!$I$5:$I$504,'Fuel log'!$A$5:$A$504,$A31,'Fuel log'!$C$5:$C$504,"Before"))</f>
        <v/>
      </c>
      <c r="D31" s="17" t="str">
        <f aca="false">IF(OR($A31="",N(C31)=0),"",B31/C31)</f>
        <v/>
      </c>
      <c r="E31" s="16" t="str">
        <f aca="false">IF($A31="","",SUMIFS('Fuel log'!$G$5:$G$504,'Fuel log'!$A$5:$A$504,$A31,'Fuel log'!$C$5:$C$504,"After"))</f>
        <v/>
      </c>
      <c r="F31" s="18" t="str">
        <f aca="false">IF($A31="","",SUMIFS('Fuel log'!$I$5:$I$504,'Fuel log'!$A$5:$A$504,$A31,'Fuel log'!$C$5:$C$504,"After"))</f>
        <v/>
      </c>
      <c r="G31" s="17" t="str">
        <f aca="false">IF(OR($A31="",N(F31)=0),"",E31/F31)</f>
        <v/>
      </c>
      <c r="H31" s="24" t="str">
        <f aca="false">IF(OR(D31="",G31=""),"",G31/D31-1)</f>
        <v/>
      </c>
      <c r="I31" s="24" t="str">
        <f aca="false">IF(OR(D31="",G31=""),"",1-D31/G31)</f>
        <v/>
      </c>
    </row>
    <row r="32" customFormat="false" ht="15" hidden="false" customHeight="false" outlineLevel="0" collapsed="false">
      <c r="A32" s="19"/>
      <c r="B32" s="16" t="str">
        <f aca="false">IF($A32="","",SUMIFS('Fuel log'!$G$5:$G$504,'Fuel log'!$A$5:$A$504,$A32,'Fuel log'!$C$5:$C$504,"Before"))</f>
        <v/>
      </c>
      <c r="C32" s="18" t="str">
        <f aca="false">IF($A32="","",SUMIFS('Fuel log'!$I$5:$I$504,'Fuel log'!$A$5:$A$504,$A32,'Fuel log'!$C$5:$C$504,"Before"))</f>
        <v/>
      </c>
      <c r="D32" s="17" t="str">
        <f aca="false">IF(OR($A32="",N(C32)=0),"",B32/C32)</f>
        <v/>
      </c>
      <c r="E32" s="16" t="str">
        <f aca="false">IF($A32="","",SUMIFS('Fuel log'!$G$5:$G$504,'Fuel log'!$A$5:$A$504,$A32,'Fuel log'!$C$5:$C$504,"After"))</f>
        <v/>
      </c>
      <c r="F32" s="18" t="str">
        <f aca="false">IF($A32="","",SUMIFS('Fuel log'!$I$5:$I$504,'Fuel log'!$A$5:$A$504,$A32,'Fuel log'!$C$5:$C$504,"After"))</f>
        <v/>
      </c>
      <c r="G32" s="17" t="str">
        <f aca="false">IF(OR($A32="",N(F32)=0),"",E32/F32)</f>
        <v/>
      </c>
      <c r="H32" s="24" t="str">
        <f aca="false">IF(OR(D32="",G32=""),"",G32/D32-1)</f>
        <v/>
      </c>
      <c r="I32" s="24" t="str">
        <f aca="false">IF(OR(D32="",G32=""),"",1-D32/G32)</f>
        <v/>
      </c>
    </row>
    <row r="33" customFormat="false" ht="15" hidden="false" customHeight="false" outlineLevel="0" collapsed="false">
      <c r="A33" s="19"/>
      <c r="B33" s="16" t="str">
        <f aca="false">IF($A33="","",SUMIFS('Fuel log'!$G$5:$G$504,'Fuel log'!$A$5:$A$504,$A33,'Fuel log'!$C$5:$C$504,"Before"))</f>
        <v/>
      </c>
      <c r="C33" s="18" t="str">
        <f aca="false">IF($A33="","",SUMIFS('Fuel log'!$I$5:$I$504,'Fuel log'!$A$5:$A$504,$A33,'Fuel log'!$C$5:$C$504,"Before"))</f>
        <v/>
      </c>
      <c r="D33" s="17" t="str">
        <f aca="false">IF(OR($A33="",N(C33)=0),"",B33/C33)</f>
        <v/>
      </c>
      <c r="E33" s="16" t="str">
        <f aca="false">IF($A33="","",SUMIFS('Fuel log'!$G$5:$G$504,'Fuel log'!$A$5:$A$504,$A33,'Fuel log'!$C$5:$C$504,"After"))</f>
        <v/>
      </c>
      <c r="F33" s="18" t="str">
        <f aca="false">IF($A33="","",SUMIFS('Fuel log'!$I$5:$I$504,'Fuel log'!$A$5:$A$504,$A33,'Fuel log'!$C$5:$C$504,"After"))</f>
        <v/>
      </c>
      <c r="G33" s="17" t="str">
        <f aca="false">IF(OR($A33="",N(F33)=0),"",E33/F33)</f>
        <v/>
      </c>
      <c r="H33" s="24" t="str">
        <f aca="false">IF(OR(D33="",G33=""),"",G33/D33-1)</f>
        <v/>
      </c>
      <c r="I33" s="24" t="str">
        <f aca="false">IF(OR(D33="",G33=""),"",1-D33/G33)</f>
        <v/>
      </c>
    </row>
    <row r="34" customFormat="false" ht="15" hidden="false" customHeight="false" outlineLevel="0" collapsed="false">
      <c r="A34" s="19"/>
      <c r="B34" s="16" t="str">
        <f aca="false">IF($A34="","",SUMIFS('Fuel log'!$G$5:$G$504,'Fuel log'!$A$5:$A$504,$A34,'Fuel log'!$C$5:$C$504,"Before"))</f>
        <v/>
      </c>
      <c r="C34" s="18" t="str">
        <f aca="false">IF($A34="","",SUMIFS('Fuel log'!$I$5:$I$504,'Fuel log'!$A$5:$A$504,$A34,'Fuel log'!$C$5:$C$504,"Before"))</f>
        <v/>
      </c>
      <c r="D34" s="17" t="str">
        <f aca="false">IF(OR($A34="",N(C34)=0),"",B34/C34)</f>
        <v/>
      </c>
      <c r="E34" s="16" t="str">
        <f aca="false">IF($A34="","",SUMIFS('Fuel log'!$G$5:$G$504,'Fuel log'!$A$5:$A$504,$A34,'Fuel log'!$C$5:$C$504,"After"))</f>
        <v/>
      </c>
      <c r="F34" s="18" t="str">
        <f aca="false">IF($A34="","",SUMIFS('Fuel log'!$I$5:$I$504,'Fuel log'!$A$5:$A$504,$A34,'Fuel log'!$C$5:$C$504,"After"))</f>
        <v/>
      </c>
      <c r="G34" s="17" t="str">
        <f aca="false">IF(OR($A34="",N(F34)=0),"",E34/F34)</f>
        <v/>
      </c>
      <c r="H34" s="24" t="str">
        <f aca="false">IF(OR(D34="",G34=""),"",G34/D34-1)</f>
        <v/>
      </c>
      <c r="I34" s="24" t="str">
        <f aca="false">IF(OR(D34="",G34=""),"",1-D34/G34)</f>
        <v/>
      </c>
    </row>
    <row r="36" customFormat="false" ht="30" hidden="false" customHeight="true" outlineLevel="0" collapsed="false">
      <c r="A36" s="25" t="s">
        <v>51</v>
      </c>
      <c r="B36" s="26" t="n">
        <f aca="false">SUM(B5:B34)</f>
        <v>2650</v>
      </c>
      <c r="C36" s="27" t="n">
        <f aca="false">SUM(C5:C34)</f>
        <v>883</v>
      </c>
      <c r="D36" s="28" t="n">
        <f aca="false">IF(C36=0,"",B36/C36)</f>
        <v>3.00113250283126</v>
      </c>
      <c r="E36" s="26" t="n">
        <f aca="false">SUM(E5:E34)</f>
        <v>2730</v>
      </c>
      <c r="F36" s="27" t="n">
        <f aca="false">SUM(F5:F34)</f>
        <v>854</v>
      </c>
      <c r="G36" s="28" t="n">
        <f aca="false">IF(F36=0,"",E36/F36)</f>
        <v>3.19672131147541</v>
      </c>
      <c r="H36" s="29" t="n">
        <f aca="false">IF(OR(D36="",G36=""),"",G36/D36-1)</f>
        <v>0.0651716671821838</v>
      </c>
      <c r="I36" s="29" t="n">
        <f aca="false">IF(OR(D36="",G36=""),"",1-D36/G36)</f>
        <v>0.061184191422017</v>
      </c>
    </row>
    <row r="38" customFormat="false" ht="15" hidden="false" customHeight="false" outlineLevel="0" collapsed="false">
      <c r="A38" s="30" t="s">
        <v>52</v>
      </c>
    </row>
    <row r="39" customFormat="false" ht="15" hidden="false" customHeight="false" outlineLevel="0" collapsed="false">
      <c r="A39" s="31" t="s">
        <v>53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AD1A"/>
    <pageSetUpPr fitToPage="true"/>
  </sheetPr>
  <dimension ref="A1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21.6" hidden="false" customHeight="false" outlineLevel="0" collapsed="false">
      <c r="A1" s="9" t="s">
        <v>54</v>
      </c>
    </row>
    <row r="2" customFormat="false" ht="15" hidden="false" customHeight="false" outlineLevel="0" collapsed="false">
      <c r="A2" s="23" t="s">
        <v>55</v>
      </c>
    </row>
    <row r="4" customFormat="false" ht="15" hidden="false" customHeight="false" outlineLevel="0" collapsed="false">
      <c r="A4" s="32" t="s">
        <v>56</v>
      </c>
      <c r="B4" s="33" t="n">
        <v>10</v>
      </c>
      <c r="C4" s="30" t="s">
        <v>57</v>
      </c>
    </row>
    <row r="5" customFormat="false" ht="15" hidden="false" customHeight="false" outlineLevel="0" collapsed="false">
      <c r="A5" s="32" t="s">
        <v>58</v>
      </c>
      <c r="B5" s="34" t="n">
        <v>3000</v>
      </c>
      <c r="C5" s="30" t="s">
        <v>59</v>
      </c>
    </row>
    <row r="6" customFormat="false" ht="15" hidden="false" customHeight="false" outlineLevel="0" collapsed="false">
      <c r="A6" s="32" t="s">
        <v>60</v>
      </c>
      <c r="B6" s="34"/>
      <c r="C6" s="30" t="s">
        <v>61</v>
      </c>
    </row>
    <row r="7" customFormat="false" ht="15" hidden="false" customHeight="false" outlineLevel="0" collapsed="false">
      <c r="A7" s="32" t="s">
        <v>62</v>
      </c>
      <c r="B7" s="35"/>
      <c r="C7" s="30" t="s">
        <v>63</v>
      </c>
    </row>
    <row r="9" customFormat="false" ht="15" hidden="false" customHeight="false" outlineLevel="0" collapsed="false">
      <c r="A9" s="32" t="s">
        <v>64</v>
      </c>
      <c r="B9" s="36" t="n">
        <f aca="false">IF(Results!I36="","",Results!I36)</f>
        <v>0.061184191422017</v>
      </c>
    </row>
    <row r="10" customFormat="false" ht="15" hidden="false" customHeight="false" outlineLevel="0" collapsed="false">
      <c r="A10" s="32" t="s">
        <v>65</v>
      </c>
      <c r="B10" s="36" t="n">
        <f aca="false">IF(B7&lt;&gt;"",B7,B9)</f>
        <v>0.061184191422017</v>
      </c>
    </row>
    <row r="11" customFormat="false" ht="15" hidden="false" customHeight="false" outlineLevel="0" collapsed="false">
      <c r="A11" s="37" t="s">
        <v>66</v>
      </c>
      <c r="B11" s="38" t="n">
        <f aca="false">IF(OR(B10="",B5=""),"",B5*B10)</f>
        <v>183.552574266051</v>
      </c>
    </row>
    <row r="12" customFormat="false" ht="15" hidden="false" customHeight="false" outlineLevel="0" collapsed="false">
      <c r="A12" s="32" t="s">
        <v>67</v>
      </c>
      <c r="B12" s="39" t="n">
        <f aca="false">IF(OR(B11="",B4=""),"",B11*B4)</f>
        <v>1835.52574266051</v>
      </c>
    </row>
    <row r="13" customFormat="false" ht="15" hidden="false" customHeight="false" outlineLevel="0" collapsed="false">
      <c r="A13" s="37" t="s">
        <v>68</v>
      </c>
      <c r="B13" s="40" t="str">
        <f aca="false">IF(OR(B6="",N(B11)=0),"",B6/B11)</f>
        <v/>
      </c>
    </row>
    <row r="14" customFormat="false" ht="15" hidden="false" customHeight="false" outlineLevel="0" collapsed="false">
      <c r="A14" s="32" t="s">
        <v>69</v>
      </c>
      <c r="B14" s="39" t="str">
        <f aca="false">IF(OR(B12="",B6="",B4=""),"",B12*12-B6*B4)</f>
        <v/>
      </c>
    </row>
    <row r="16" customFormat="false" ht="27.75" hidden="false" customHeight="true" outlineLevel="0" collapsed="false">
      <c r="A16" s="41" t="s">
        <v>70</v>
      </c>
      <c r="B16" s="41"/>
      <c r="C16" s="41"/>
    </row>
    <row r="17" customFormat="false" ht="27.75" hidden="false" customHeight="true" outlineLevel="0" collapsed="false">
      <c r="A17" s="42" t="s">
        <v>71</v>
      </c>
      <c r="B17" s="42"/>
      <c r="C17" s="42"/>
    </row>
    <row r="19" customFormat="false" ht="15" hidden="false" customHeight="false" outlineLevel="0" collapsed="false">
      <c r="A19" s="43" t="s">
        <v>72</v>
      </c>
    </row>
  </sheetData>
  <mergeCells count="2">
    <mergeCell ref="A16:C16"/>
    <mergeCell ref="A17:C17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2026-09-26T06:03:49Z</dcterms:created>
  <dc:creator>openpyxl</dc:creator>
  <dc:description/>
  <dc:language>en-US</dc:language>
  <cp:lastModifiedBy/>
  <dcterms:modified xsi:type="dcterms:W3CDTF">2026-09-26T06:03:49Z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